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45" windowWidth="14190" windowHeight="8265" tabRatio="523"/>
  </bookViews>
  <sheets>
    <sheet name="Service ScoreCard" sheetId="3" r:id="rId1"/>
  </sheets>
  <calcPr calcId="145621"/>
</workbook>
</file>

<file path=xl/calcChain.xml><?xml version="1.0" encoding="utf-8"?>
<calcChain xmlns="http://schemas.openxmlformats.org/spreadsheetml/2006/main">
  <c r="G86" i="3" l="1"/>
  <c r="E86" i="3"/>
  <c r="J86" i="3" s="1"/>
  <c r="G85" i="3"/>
  <c r="E85" i="3"/>
  <c r="J85" i="3" s="1"/>
  <c r="G84" i="3"/>
  <c r="E84" i="3"/>
  <c r="J84" i="3" s="1"/>
  <c r="G79" i="3" l="1"/>
  <c r="E79" i="3"/>
  <c r="G78" i="3"/>
  <c r="E78" i="3"/>
  <c r="G70" i="3" l="1"/>
  <c r="E70" i="3"/>
  <c r="G71" i="3"/>
  <c r="E71" i="3"/>
  <c r="E24" i="3"/>
  <c r="E23" i="3"/>
  <c r="E22" i="3"/>
  <c r="E21" i="3"/>
  <c r="E20" i="3"/>
  <c r="E19" i="3"/>
  <c r="E18" i="3"/>
  <c r="E17" i="3"/>
  <c r="E16" i="3"/>
  <c r="E15" i="3"/>
  <c r="E14" i="3"/>
  <c r="G68" i="3"/>
  <c r="E68" i="3"/>
  <c r="G46" i="3"/>
  <c r="E46" i="3"/>
  <c r="G60" i="3"/>
  <c r="E60" i="3"/>
  <c r="E30" i="3"/>
  <c r="G23" i="3"/>
  <c r="G22" i="3"/>
  <c r="G21" i="3"/>
  <c r="G31" i="3"/>
  <c r="E31" i="3"/>
  <c r="G30" i="3"/>
  <c r="G29" i="3"/>
  <c r="E29" i="3"/>
  <c r="G28" i="3"/>
  <c r="E28" i="3"/>
  <c r="G59" i="3"/>
  <c r="E59" i="3"/>
  <c r="J89" i="3"/>
  <c r="J81" i="3"/>
  <c r="G80" i="3"/>
  <c r="E80" i="3"/>
  <c r="G77" i="3"/>
  <c r="E77" i="3"/>
  <c r="G76" i="3"/>
  <c r="E76" i="3"/>
  <c r="G75" i="3"/>
  <c r="E75" i="3"/>
  <c r="G74" i="3"/>
  <c r="E74" i="3"/>
  <c r="AG73" i="3"/>
  <c r="AD73" i="3"/>
  <c r="AC73" i="3"/>
  <c r="S73" i="3"/>
  <c r="J21" i="3" l="1"/>
  <c r="J70" i="3"/>
  <c r="J68" i="3"/>
  <c r="J71" i="3"/>
  <c r="J22" i="3"/>
  <c r="J23" i="3"/>
  <c r="J46" i="3"/>
  <c r="J28" i="3"/>
  <c r="J29" i="3"/>
  <c r="J31" i="3"/>
  <c r="J30" i="3"/>
  <c r="J74" i="3"/>
  <c r="J76" i="3"/>
  <c r="J59" i="3"/>
  <c r="J80" i="3"/>
  <c r="J75" i="3"/>
  <c r="J77" i="3"/>
  <c r="AS73" i="3" l="1"/>
  <c r="J62" i="3" l="1"/>
  <c r="J52" i="3"/>
  <c r="G87" i="3" l="1"/>
  <c r="E87" i="3"/>
  <c r="G83" i="3"/>
  <c r="E83" i="3"/>
  <c r="G69" i="3"/>
  <c r="E69" i="3"/>
  <c r="G67" i="3"/>
  <c r="E67" i="3"/>
  <c r="G66" i="3"/>
  <c r="E66" i="3"/>
  <c r="G65" i="3"/>
  <c r="E65" i="3"/>
  <c r="G64" i="3"/>
  <c r="E64" i="3"/>
  <c r="G51" i="3"/>
  <c r="E51" i="3"/>
  <c r="G50" i="3"/>
  <c r="E50" i="3"/>
  <c r="G39" i="3"/>
  <c r="E39" i="3"/>
  <c r="G38" i="3"/>
  <c r="E38" i="3"/>
  <c r="G37" i="3"/>
  <c r="E37" i="3"/>
  <c r="G36" i="3"/>
  <c r="E36" i="3"/>
  <c r="G35" i="3"/>
  <c r="E35" i="3"/>
  <c r="G34" i="3"/>
  <c r="E34" i="3"/>
  <c r="G61" i="3"/>
  <c r="E61" i="3"/>
  <c r="G58" i="3"/>
  <c r="E58" i="3"/>
  <c r="G57" i="3"/>
  <c r="E57" i="3"/>
  <c r="G56" i="3"/>
  <c r="E56" i="3"/>
  <c r="G55" i="3"/>
  <c r="E55" i="3"/>
  <c r="G47" i="3"/>
  <c r="E47" i="3"/>
  <c r="G45" i="3"/>
  <c r="E45" i="3"/>
  <c r="G44" i="3"/>
  <c r="E44" i="3"/>
  <c r="G43" i="3"/>
  <c r="E43" i="3"/>
  <c r="G42" i="3"/>
  <c r="E42" i="3"/>
  <c r="G27" i="3"/>
  <c r="E27" i="3"/>
  <c r="G24" i="3"/>
  <c r="G20" i="3"/>
  <c r="G19" i="3"/>
  <c r="G18" i="3"/>
  <c r="G17" i="3"/>
  <c r="G16" i="3"/>
  <c r="G15" i="3"/>
  <c r="G14" i="3"/>
  <c r="G13" i="3"/>
  <c r="G12" i="3"/>
  <c r="J15" i="3"/>
  <c r="J14" i="3"/>
  <c r="G11" i="3"/>
  <c r="L10" i="3"/>
  <c r="S10" i="3"/>
  <c r="S26" i="3"/>
  <c r="S33" i="3"/>
  <c r="S41" i="3"/>
  <c r="S49" i="3"/>
  <c r="S54" i="3"/>
  <c r="S63" i="3"/>
  <c r="J87" i="3" l="1"/>
  <c r="J67" i="3"/>
  <c r="J69" i="3"/>
  <c r="J18" i="3"/>
  <c r="J19" i="3"/>
  <c r="J16" i="3"/>
  <c r="J20" i="3"/>
  <c r="J17" i="3"/>
  <c r="J24" i="3"/>
  <c r="J42" i="3"/>
  <c r="J13" i="3"/>
  <c r="J44" i="3"/>
  <c r="J47" i="3"/>
  <c r="J56" i="3"/>
  <c r="J58" i="3"/>
  <c r="J34" i="3"/>
  <c r="J36" i="3"/>
  <c r="J38" i="3"/>
  <c r="J64" i="3"/>
  <c r="J66" i="3"/>
  <c r="J50" i="3"/>
  <c r="J12" i="3"/>
  <c r="J27" i="3"/>
  <c r="J43" i="3"/>
  <c r="J45" i="3"/>
  <c r="J55" i="3"/>
  <c r="J57" i="3"/>
  <c r="J61" i="3"/>
  <c r="J35" i="3"/>
  <c r="J37" i="3"/>
  <c r="J39" i="3"/>
  <c r="J51" i="3"/>
  <c r="J65" i="3"/>
  <c r="J83" i="3"/>
  <c r="J11" i="3"/>
  <c r="S89" i="3"/>
  <c r="AS41" i="3" l="1"/>
  <c r="AS54" i="3"/>
  <c r="AS26" i="3"/>
  <c r="AS49" i="3"/>
  <c r="AS33" i="3"/>
  <c r="AS82" i="3"/>
  <c r="AS63" i="3"/>
  <c r="AS10" i="3"/>
  <c r="AS89" i="3" l="1"/>
  <c r="AD63" i="3"/>
  <c r="AC63" i="3"/>
  <c r="AG63" i="3"/>
  <c r="AD54" i="3"/>
  <c r="AC54" i="3"/>
  <c r="AG54" i="3"/>
  <c r="AD49" i="3"/>
  <c r="AC49" i="3"/>
  <c r="AG49" i="3"/>
  <c r="AD41" i="3"/>
  <c r="AC41" i="3"/>
  <c r="AG41" i="3"/>
  <c r="AD33" i="3"/>
  <c r="AC33" i="3"/>
  <c r="AG33" i="3"/>
  <c r="AD26" i="3"/>
  <c r="AC26" i="3"/>
  <c r="AG26" i="3"/>
  <c r="AG10" i="3"/>
  <c r="AD10" i="3"/>
  <c r="AC10" i="3"/>
  <c r="AD89" i="3" l="1"/>
  <c r="AG89" i="3"/>
  <c r="AC89" i="3"/>
</calcChain>
</file>

<file path=xl/comments1.xml><?xml version="1.0" encoding="utf-8"?>
<comments xmlns="http://schemas.openxmlformats.org/spreadsheetml/2006/main">
  <authors>
    <author>Yasser Soliman</author>
  </authors>
  <commentList>
    <comment ref="H66" authorId="0">
      <text>
        <r>
          <rPr>
            <b/>
            <sz val="9"/>
            <color indexed="81"/>
            <rFont val="Tahoma"/>
            <family val="2"/>
          </rPr>
          <t>Yasser Soliman:</t>
        </r>
        <r>
          <rPr>
            <sz val="9"/>
            <color indexed="81"/>
            <rFont val="Tahoma"/>
            <family val="2"/>
          </rPr>
          <t xml:space="preserve">
CLI is an average score across 3 loyalty questions in our CuSat Survey
** Overall satisfaction, W=33.33%
** Perception of value received, W=33.33%
** Intent to recommend, W=33.33%
</t>
        </r>
      </text>
    </comment>
  </commentList>
</comments>
</file>

<file path=xl/sharedStrings.xml><?xml version="1.0" encoding="utf-8"?>
<sst xmlns="http://schemas.openxmlformats.org/spreadsheetml/2006/main" count="170" uniqueCount="136">
  <si>
    <t>Objectives</t>
  </si>
  <si>
    <t>Performance Measures</t>
  </si>
  <si>
    <t>Operational Excellence</t>
  </si>
  <si>
    <t>MTC Processes &amp; Tools</t>
  </si>
  <si>
    <t>Agile Organization</t>
  </si>
  <si>
    <t>High Performance Culture</t>
  </si>
  <si>
    <t>Operational &amp; Financial KPI Dashboard</t>
  </si>
  <si>
    <t xml:space="preserve">No. of Implemented Processes &amp; Tools </t>
  </si>
  <si>
    <t>% of schedule slippage of critical projects</t>
  </si>
  <si>
    <t>Roles &amp; Responsibilities guidelines are defined</t>
  </si>
  <si>
    <t>Service Scorecard Elements</t>
  </si>
  <si>
    <t>Generate Profitable Growth</t>
  </si>
  <si>
    <t>Strategic Dimensions</t>
  </si>
  <si>
    <t>Customer Solution Driven</t>
  </si>
  <si>
    <t>Build Our Assets</t>
  </si>
  <si>
    <t>Innovation</t>
  </si>
  <si>
    <t>ROE improvement</t>
  </si>
  <si>
    <t>Create and Agile Organization</t>
  </si>
  <si>
    <t>Create High Performance Culture</t>
  </si>
  <si>
    <t>Collaboration</t>
  </si>
  <si>
    <t>Collaborate with trusted partners and starlet brands</t>
  </si>
  <si>
    <t>No. of certifications as golden or sliver partner</t>
  </si>
  <si>
    <t>Develop capable and competent organization</t>
  </si>
  <si>
    <t>Employee personal development targets</t>
  </si>
  <si>
    <t>Generate profitable growth</t>
  </si>
  <si>
    <t>Increase customer repeated purchase</t>
  </si>
  <si>
    <t>Achieve customer delight in all activities</t>
  </si>
  <si>
    <t xml:space="preserve">IT Access &amp; integration to Customers' &amp; Partners' systems </t>
  </si>
  <si>
    <t>Establishing a process for managing employee ideas</t>
  </si>
  <si>
    <t>No. of employee ideas generated and implemented</t>
  </si>
  <si>
    <t xml:space="preserve">Stimulate Sales </t>
  </si>
  <si>
    <t>Reduce Cost</t>
  </si>
  <si>
    <t>Cost Focus and modular products</t>
  </si>
  <si>
    <t>mismatch between service cost estimate &amp; incurred cost</t>
  </si>
  <si>
    <t>ROCE improvement</t>
  </si>
  <si>
    <t>No. or % of revenue from Complex &amp; Mega Projects</t>
  </si>
  <si>
    <t>Rework cost or Penalties as % of incurred cost</t>
  </si>
  <si>
    <t>Generate Cash</t>
  </si>
  <si>
    <t>Improvement in average Collection Period (DSO)</t>
  </si>
  <si>
    <t>mismatch between Sales forecast &amp; Accrued Sales</t>
  </si>
  <si>
    <t>Lowering % of overhead cost (OPEX + S,G&amp;A) to Sales</t>
  </si>
  <si>
    <t xml:space="preserve">Improve Resource utilization </t>
  </si>
  <si>
    <t>No. of Projects due to collaboration with Sister companies</t>
  </si>
  <si>
    <t>Customer referrals</t>
  </si>
  <si>
    <t>Increase in Customer-specific revenue</t>
  </si>
  <si>
    <t>Monthly Customers' workshops</t>
  </si>
  <si>
    <t>Senior Level Customer Engagement-workshops</t>
  </si>
  <si>
    <t>NPS = 8 or 9 (promoters)</t>
  </si>
  <si>
    <t>Improvement in project CF</t>
  </si>
  <si>
    <t>Average balance AR</t>
  </si>
  <si>
    <t>Weight</t>
  </si>
  <si>
    <t xml:space="preserve">Total </t>
  </si>
  <si>
    <t>Score</t>
  </si>
  <si>
    <t>Min.</t>
  </si>
  <si>
    <t>Target</t>
  </si>
  <si>
    <t>Max.</t>
  </si>
  <si>
    <t>Financial Growth</t>
  </si>
  <si>
    <t>CFO</t>
  </si>
  <si>
    <t>CSO</t>
  </si>
  <si>
    <t>COO</t>
  </si>
  <si>
    <t>CTO</t>
  </si>
  <si>
    <t>CMO</t>
  </si>
  <si>
    <t>CIO</t>
  </si>
  <si>
    <t>N</t>
  </si>
  <si>
    <t>N -1</t>
  </si>
  <si>
    <t>Head of Operations</t>
  </si>
  <si>
    <t>Head of Customer Engagement (AD)</t>
  </si>
  <si>
    <t>Head of Sales (SD)</t>
  </si>
  <si>
    <t>Head of Solution</t>
  </si>
  <si>
    <t>Head of Finance</t>
  </si>
  <si>
    <t>HR Head</t>
  </si>
  <si>
    <t>N - 2</t>
  </si>
  <si>
    <t>AM</t>
  </si>
  <si>
    <t>IT Manager</t>
  </si>
  <si>
    <t>Finance Manager</t>
  </si>
  <si>
    <t>SSM</t>
  </si>
  <si>
    <t>Site Engineer</t>
  </si>
  <si>
    <t>HR Manager</t>
  </si>
  <si>
    <t>HR Staff</t>
  </si>
  <si>
    <t>Finance Staff (Accountant)</t>
  </si>
  <si>
    <t>GPM</t>
  </si>
  <si>
    <t>Procurement Manager</t>
  </si>
  <si>
    <t>TPM
(TI, Site acquisition, Civil, OHS)</t>
  </si>
  <si>
    <t>N - 3</t>
  </si>
  <si>
    <t>Project Coordinator</t>
  </si>
  <si>
    <t>Logistics
(Warehouse, Transportation)</t>
  </si>
  <si>
    <t>Admin</t>
  </si>
  <si>
    <t>N - 4</t>
  </si>
  <si>
    <t>Technicians</t>
  </si>
  <si>
    <t>Drivers</t>
  </si>
  <si>
    <t>Office Coordinators</t>
  </si>
  <si>
    <t>N - 5</t>
  </si>
  <si>
    <t>Sales: Telecom Q. Sales (EGP 7.5-10M)</t>
  </si>
  <si>
    <t>Sales: IT Q. Sales (EGP 7.5-10M)</t>
  </si>
  <si>
    <t>Sales: Low Current  Q. Sales (EGP 7.5-10M)</t>
  </si>
  <si>
    <t>Result</t>
  </si>
  <si>
    <t xml:space="preserve">Improvement in GM (50%) </t>
  </si>
  <si>
    <t>Improvement in EBITDA margin (35%)</t>
  </si>
  <si>
    <t>Execution Excellence</t>
  </si>
  <si>
    <t>Learning &amp; Growth</t>
  </si>
  <si>
    <t>Customer Oriented</t>
  </si>
  <si>
    <t>Market Oriented</t>
  </si>
  <si>
    <t>Market trend: SDN/NFV Sales is xx% of total sales</t>
  </si>
  <si>
    <t>Market trend: CEM Sales is xx% of total sales</t>
  </si>
  <si>
    <t>Market trend: IOT Sales is xx% of total sales</t>
  </si>
  <si>
    <t>Personal Development Plan Completion</t>
  </si>
  <si>
    <t>Implementing and effective PMO</t>
  </si>
  <si>
    <t>Ensure Employee recognition mechanism for Significant added Value</t>
  </si>
  <si>
    <t>Leadership @ Level of Org/BU/Team</t>
  </si>
  <si>
    <t>Workshops for employees' understanding for their role &amp; fit in the big picture</t>
  </si>
  <si>
    <t>Average Overdues (EGP)</t>
  </si>
  <si>
    <t>Sales (%) Value from New Source of Revenue (Customer or Service Portfolio)</t>
  </si>
  <si>
    <t>No. of Winning Bids</t>
  </si>
  <si>
    <t>Customer RFX Bid collaboration</t>
  </si>
  <si>
    <t>Acceleration (Reduction &amp; Improvement)</t>
  </si>
  <si>
    <t>Reduce number of Complaints</t>
  </si>
  <si>
    <t>Speed of response to customer complaints, 95% of issues resolved in Y days</t>
  </si>
  <si>
    <t>Solution/Service Quality deviation reduce from X to Y within Z</t>
  </si>
  <si>
    <t>Market trend: IT Security Operations Center (SOC) sales is xx% of total sales</t>
  </si>
  <si>
    <t>Using Value Based Marketing technique in (develop business case)</t>
  </si>
  <si>
    <t>Using Marketing Mix when evaluating and optimizing offer in bid or entering new market</t>
  </si>
  <si>
    <t>Customer Insigh &amp; Competitors analysis</t>
  </si>
  <si>
    <t>Insert your Data in Yellow Cells ONLY</t>
  </si>
  <si>
    <t>CEO</t>
  </si>
  <si>
    <t>Branding</t>
  </si>
  <si>
    <t>Mentoring</t>
  </si>
  <si>
    <t>Knowledge sharing/transfer</t>
  </si>
  <si>
    <t>Earned Certificates</t>
  </si>
  <si>
    <t xml:space="preserve">Customer acquistion </t>
  </si>
  <si>
    <t>Customer retention/churn</t>
  </si>
  <si>
    <t>Stimulate Sales / Increase sales revenue</t>
  </si>
  <si>
    <t>Upsell + Cross sell</t>
  </si>
  <si>
    <t>Improve GM%</t>
  </si>
  <si>
    <t>Reduction = Waste Reduction</t>
  </si>
  <si>
    <t>Improvement = Quality &amp; Processes</t>
  </si>
  <si>
    <t>Expand Business volume &amp; Presence based on market needs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</si>
</sst>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5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11"/>
      <color theme="1"/>
      <name val="Cambria"/>
      <family val="1"/>
      <scheme val="major"/>
    </font>
    <font>
      <sz val="14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b/>
      <u/>
      <sz val="11"/>
      <color rgb="FFC00000"/>
      <name val="Cambria"/>
      <family val="1"/>
      <scheme val="major"/>
    </font>
    <font>
      <sz val="12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1"/>
      <color rgb="FFC00000"/>
      <name val="Cambria"/>
      <family val="1"/>
      <scheme val="major"/>
    </font>
    <font>
      <sz val="14"/>
      <name val="Arial"/>
      <family val="2"/>
    </font>
    <font>
      <sz val="14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8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4" fillId="0" borderId="1" xfId="0" applyFont="1" applyBorder="1"/>
    <xf numFmtId="0" fontId="4" fillId="3" borderId="1" xfId="0" applyFont="1" applyFill="1" applyBorder="1"/>
    <xf numFmtId="0" fontId="7" fillId="0" borderId="0" xfId="0" applyFont="1"/>
    <xf numFmtId="9" fontId="8" fillId="0" borderId="1" xfId="1" applyFont="1" applyBorder="1" applyAlignment="1">
      <alignment horizontal="center" vertical="center"/>
    </xf>
    <xf numFmtId="9" fontId="8" fillId="3" borderId="1" xfId="1" applyFont="1" applyFill="1" applyBorder="1" applyAlignment="1">
      <alignment horizontal="center" vertical="center"/>
    </xf>
    <xf numFmtId="9" fontId="7" fillId="0" borderId="0" xfId="0" applyNumberFormat="1" applyFont="1" applyAlignment="1">
      <alignment horizontal="center" vertical="center"/>
    </xf>
    <xf numFmtId="9" fontId="9" fillId="4" borderId="1" xfId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9" fontId="4" fillId="0" borderId="0" xfId="1" applyFont="1" applyAlignment="1">
      <alignment horizontal="center"/>
    </xf>
    <xf numFmtId="9" fontId="10" fillId="0" borderId="0" xfId="1" applyFont="1" applyAlignment="1">
      <alignment horizontal="center"/>
    </xf>
    <xf numFmtId="0" fontId="4" fillId="0" borderId="2" xfId="0" applyFont="1" applyBorder="1"/>
    <xf numFmtId="0" fontId="4" fillId="3" borderId="2" xfId="0" applyFont="1" applyFill="1" applyBorder="1"/>
    <xf numFmtId="0" fontId="4" fillId="0" borderId="2" xfId="0" applyFont="1" applyBorder="1" applyAlignment="1">
      <alignment wrapText="1"/>
    </xf>
    <xf numFmtId="9" fontId="4" fillId="0" borderId="5" xfId="1" applyFont="1" applyBorder="1" applyAlignment="1">
      <alignment horizontal="center"/>
    </xf>
    <xf numFmtId="9" fontId="4" fillId="3" borderId="5" xfId="1" applyFont="1" applyFill="1" applyBorder="1" applyAlignment="1">
      <alignment horizontal="center"/>
    </xf>
    <xf numFmtId="9" fontId="4" fillId="2" borderId="10" xfId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9" fontId="5" fillId="0" borderId="0" xfId="1" applyFont="1" applyAlignment="1">
      <alignment horizontal="center" vertical="center"/>
    </xf>
    <xf numFmtId="9" fontId="8" fillId="0" borderId="2" xfId="1" applyFont="1" applyBorder="1" applyAlignment="1">
      <alignment horizontal="center" vertical="center"/>
    </xf>
    <xf numFmtId="9" fontId="9" fillId="4" borderId="2" xfId="1" applyFont="1" applyFill="1" applyBorder="1" applyAlignment="1">
      <alignment horizontal="center" vertical="center"/>
    </xf>
    <xf numFmtId="9" fontId="8" fillId="3" borderId="2" xfId="1" applyFont="1" applyFill="1" applyBorder="1" applyAlignment="1">
      <alignment horizontal="center" vertic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/>
    <xf numFmtId="9" fontId="4" fillId="2" borderId="7" xfId="1" applyFont="1" applyFill="1" applyBorder="1" applyAlignment="1">
      <alignment horizontal="center"/>
    </xf>
    <xf numFmtId="9" fontId="9" fillId="2" borderId="8" xfId="1" applyFont="1" applyFill="1" applyBorder="1" applyAlignment="1">
      <alignment horizontal="center" vertical="center"/>
    </xf>
    <xf numFmtId="9" fontId="9" fillId="2" borderId="16" xfId="1" applyFont="1" applyFill="1" applyBorder="1" applyAlignment="1">
      <alignment horizontal="center" vertical="center"/>
    </xf>
    <xf numFmtId="9" fontId="9" fillId="2" borderId="9" xfId="1" applyFont="1" applyFill="1" applyBorder="1" applyAlignment="1">
      <alignment horizontal="center" vertical="center"/>
    </xf>
    <xf numFmtId="0" fontId="4" fillId="2" borderId="0" xfId="0" applyFont="1" applyFill="1"/>
    <xf numFmtId="164" fontId="4" fillId="0" borderId="1" xfId="2" applyNumberFormat="1" applyFont="1" applyBorder="1" applyAlignment="1">
      <alignment horizontal="center"/>
    </xf>
    <xf numFmtId="164" fontId="4" fillId="3" borderId="1" xfId="2" applyNumberFormat="1" applyFont="1" applyFill="1" applyBorder="1" applyAlignment="1">
      <alignment horizontal="center"/>
    </xf>
    <xf numFmtId="164" fontId="4" fillId="5" borderId="5" xfId="2" applyNumberFormat="1" applyFont="1" applyFill="1" applyBorder="1" applyAlignment="1">
      <alignment horizontal="center"/>
    </xf>
    <xf numFmtId="9" fontId="4" fillId="0" borderId="0" xfId="1" applyFont="1"/>
    <xf numFmtId="9" fontId="4" fillId="0" borderId="0" xfId="0" applyNumberFormat="1" applyFont="1"/>
    <xf numFmtId="165" fontId="4" fillId="0" borderId="0" xfId="0" applyNumberFormat="1" applyFont="1"/>
    <xf numFmtId="164" fontId="4" fillId="5" borderId="1" xfId="2" applyNumberFormat="1" applyFont="1" applyFill="1" applyBorder="1" applyAlignment="1">
      <alignment horizontal="center"/>
    </xf>
    <xf numFmtId="9" fontId="4" fillId="5" borderId="1" xfId="1" applyFont="1" applyFill="1" applyBorder="1" applyAlignment="1">
      <alignment horizontal="center"/>
    </xf>
    <xf numFmtId="10" fontId="4" fillId="0" borderId="0" xfId="1" applyNumberFormat="1" applyFont="1" applyAlignment="1">
      <alignment horizontal="center"/>
    </xf>
    <xf numFmtId="0" fontId="11" fillId="0" borderId="20" xfId="0" applyFont="1" applyBorder="1" applyAlignment="1">
      <alignment horizontal="center" vertical="center"/>
    </xf>
    <xf numFmtId="0" fontId="5" fillId="2" borderId="21" xfId="0" applyFont="1" applyFill="1" applyBorder="1" applyAlignment="1">
      <alignment horizontal="left" vertical="center"/>
    </xf>
    <xf numFmtId="0" fontId="5" fillId="2" borderId="22" xfId="0" applyFont="1" applyFill="1" applyBorder="1" applyAlignment="1">
      <alignment horizontal="left" vertical="center"/>
    </xf>
    <xf numFmtId="0" fontId="5" fillId="2" borderId="23" xfId="0" applyFont="1" applyFill="1" applyBorder="1" applyAlignment="1">
      <alignment horizontal="left" vertical="center"/>
    </xf>
    <xf numFmtId="0" fontId="6" fillId="2" borderId="5" xfId="0" applyFont="1" applyFill="1" applyBorder="1"/>
    <xf numFmtId="0" fontId="6" fillId="2" borderId="26" xfId="0" applyFont="1" applyFill="1" applyBorder="1"/>
    <xf numFmtId="0" fontId="4" fillId="2" borderId="6" xfId="0" applyFont="1" applyFill="1" applyBorder="1"/>
    <xf numFmtId="9" fontId="4" fillId="5" borderId="6" xfId="1" applyFont="1" applyFill="1" applyBorder="1" applyAlignment="1">
      <alignment horizontal="center"/>
    </xf>
    <xf numFmtId="0" fontId="4" fillId="2" borderId="17" xfId="0" applyFont="1" applyFill="1" applyBorder="1"/>
    <xf numFmtId="9" fontId="4" fillId="2" borderId="27" xfId="1" applyFont="1" applyFill="1" applyBorder="1" applyAlignment="1">
      <alignment horizontal="center"/>
    </xf>
    <xf numFmtId="9" fontId="9" fillId="2" borderId="13" xfId="1" applyFont="1" applyFill="1" applyBorder="1" applyAlignment="1">
      <alignment horizontal="center" vertical="center"/>
    </xf>
    <xf numFmtId="9" fontId="9" fillId="2" borderId="14" xfId="1" applyFont="1" applyFill="1" applyBorder="1" applyAlignment="1">
      <alignment horizontal="center" vertical="center"/>
    </xf>
    <xf numFmtId="9" fontId="9" fillId="2" borderId="28" xfId="1" applyFont="1" applyFill="1" applyBorder="1" applyAlignment="1">
      <alignment horizontal="center" vertical="center"/>
    </xf>
    <xf numFmtId="9" fontId="4" fillId="0" borderId="0" xfId="1" applyFont="1" applyFill="1" applyBorder="1" applyAlignment="1">
      <alignment horizontal="center"/>
    </xf>
    <xf numFmtId="0" fontId="6" fillId="0" borderId="29" xfId="0" applyFont="1" applyFill="1" applyBorder="1"/>
    <xf numFmtId="0" fontId="4" fillId="0" borderId="19" xfId="0" applyFont="1" applyFill="1" applyBorder="1"/>
    <xf numFmtId="9" fontId="4" fillId="0" borderId="18" xfId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/>
    <xf numFmtId="0" fontId="6" fillId="0" borderId="21" xfId="0" applyFont="1" applyBorder="1"/>
    <xf numFmtId="0" fontId="4" fillId="0" borderId="22" xfId="0" applyFont="1" applyBorder="1"/>
    <xf numFmtId="9" fontId="9" fillId="4" borderId="22" xfId="1" applyFont="1" applyFill="1" applyBorder="1" applyAlignment="1">
      <alignment horizontal="center" vertical="center"/>
    </xf>
    <xf numFmtId="9" fontId="9" fillId="4" borderId="23" xfId="1" applyFont="1" applyFill="1" applyBorder="1" applyAlignment="1">
      <alignment horizontal="center" vertical="center"/>
    </xf>
    <xf numFmtId="0" fontId="4" fillId="0" borderId="5" xfId="0" applyFont="1" applyBorder="1"/>
    <xf numFmtId="0" fontId="6" fillId="0" borderId="5" xfId="0" applyFont="1" applyBorder="1"/>
    <xf numFmtId="0" fontId="6" fillId="3" borderId="5" xfId="0" applyFont="1" applyFill="1" applyBorder="1"/>
    <xf numFmtId="164" fontId="4" fillId="5" borderId="6" xfId="2" applyNumberFormat="1" applyFont="1" applyFill="1" applyBorder="1" applyAlignment="1">
      <alignment horizontal="center"/>
    </xf>
    <xf numFmtId="164" fontId="4" fillId="5" borderId="26" xfId="2" applyNumberFormat="1" applyFont="1" applyFill="1" applyBorder="1" applyAlignment="1">
      <alignment horizontal="center"/>
    </xf>
    <xf numFmtId="0" fontId="4" fillId="0" borderId="26" xfId="0" applyFont="1" applyBorder="1"/>
    <xf numFmtId="0" fontId="4" fillId="0" borderId="6" xfId="0" applyFont="1" applyBorder="1"/>
    <xf numFmtId="0" fontId="4" fillId="0" borderId="17" xfId="0" applyFont="1" applyBorder="1"/>
    <xf numFmtId="9" fontId="8" fillId="0" borderId="6" xfId="1" applyFont="1" applyBorder="1" applyAlignment="1">
      <alignment horizontal="center" vertical="center"/>
    </xf>
    <xf numFmtId="9" fontId="8" fillId="0" borderId="17" xfId="1" applyFont="1" applyBorder="1" applyAlignment="1">
      <alignment horizontal="center" vertical="center"/>
    </xf>
    <xf numFmtId="9" fontId="8" fillId="0" borderId="0" xfId="1" applyFont="1" applyBorder="1" applyAlignment="1">
      <alignment horizontal="center" vertical="center"/>
    </xf>
    <xf numFmtId="9" fontId="9" fillId="4" borderId="30" xfId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wrapText="1"/>
    </xf>
    <xf numFmtId="164" fontId="4" fillId="0" borderId="1" xfId="2" applyNumberFormat="1" applyFont="1" applyFill="1" applyBorder="1" applyAlignment="1">
      <alignment horizontal="center"/>
    </xf>
    <xf numFmtId="9" fontId="4" fillId="0" borderId="1" xfId="1" applyFont="1" applyFill="1" applyBorder="1" applyAlignment="1">
      <alignment horizontal="center"/>
    </xf>
    <xf numFmtId="164" fontId="4" fillId="0" borderId="6" xfId="2" applyNumberFormat="1" applyFont="1" applyFill="1" applyBorder="1" applyAlignment="1">
      <alignment horizontal="center"/>
    </xf>
    <xf numFmtId="10" fontId="4" fillId="0" borderId="0" xfId="0" applyNumberFormat="1" applyFont="1"/>
    <xf numFmtId="0" fontId="2" fillId="2" borderId="1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0" borderId="31" xfId="0" applyFont="1" applyBorder="1"/>
    <xf numFmtId="0" fontId="4" fillId="0" borderId="20" xfId="0" applyFont="1" applyBorder="1"/>
    <xf numFmtId="0" fontId="4" fillId="0" borderId="32" xfId="0" applyFont="1" applyBorder="1"/>
    <xf numFmtId="164" fontId="4" fillId="5" borderId="31" xfId="2" applyNumberFormat="1" applyFont="1" applyFill="1" applyBorder="1" applyAlignment="1">
      <alignment horizontal="center"/>
    </xf>
    <xf numFmtId="9" fontId="8" fillId="0" borderId="20" xfId="1" applyFont="1" applyBorder="1" applyAlignment="1">
      <alignment horizontal="center" vertical="center"/>
    </xf>
    <xf numFmtId="9" fontId="8" fillId="0" borderId="32" xfId="1" applyFont="1" applyBorder="1" applyAlignment="1">
      <alignment horizontal="center" vertical="center"/>
    </xf>
    <xf numFmtId="0" fontId="4" fillId="0" borderId="2" xfId="0" applyFont="1" applyBorder="1" applyAlignment="1"/>
    <xf numFmtId="0" fontId="0" fillId="0" borderId="3" xfId="0" applyBorder="1" applyAlignment="1"/>
    <xf numFmtId="0" fontId="0" fillId="0" borderId="4" xfId="0" applyBorder="1" applyAlignment="1"/>
    <xf numFmtId="0" fontId="4" fillId="0" borderId="23" xfId="0" applyFont="1" applyBorder="1" applyAlignment="1"/>
    <xf numFmtId="0" fontId="0" fillId="0" borderId="24" xfId="0" applyBorder="1" applyAlignment="1"/>
    <xf numFmtId="0" fontId="0" fillId="0" borderId="25" xfId="0" applyBorder="1" applyAlignment="1"/>
    <xf numFmtId="0" fontId="4" fillId="3" borderId="2" xfId="0" applyFont="1" applyFill="1" applyBorder="1" applyAlignment="1"/>
    <xf numFmtId="0" fontId="12" fillId="0" borderId="20" xfId="0" applyFont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4" fillId="6" borderId="2" xfId="0" applyFont="1" applyFill="1" applyBorder="1"/>
    <xf numFmtId="0" fontId="4" fillId="6" borderId="2" xfId="0" applyFont="1" applyFill="1" applyBorder="1" applyAlignment="1">
      <alignment wrapText="1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U93"/>
  <sheetViews>
    <sheetView showGridLines="0" tabSelected="1" zoomScale="80" zoomScaleNormal="80" workbookViewId="0">
      <selection activeCell="D21" sqref="D21"/>
    </sheetView>
  </sheetViews>
  <sheetFormatPr defaultRowHeight="14.25" outlineLevelRow="1" outlineLevelCol="1" x14ac:dyDescent="0.2"/>
  <cols>
    <col min="1" max="1" width="1.5703125" style="3" customWidth="1"/>
    <col min="2" max="2" width="47.28515625" style="3" bestFit="1" customWidth="1"/>
    <col min="3" max="3" width="27.140625" style="3" bestFit="1" customWidth="1" outlineLevel="1"/>
    <col min="4" max="4" width="60.5703125" style="3" bestFit="1" customWidth="1" outlineLevel="1"/>
    <col min="5" max="5" width="6.28515625" style="11" bestFit="1" customWidth="1"/>
    <col min="6" max="6" width="7.28515625" style="11" bestFit="1" customWidth="1"/>
    <col min="7" max="7" width="7.140625" style="11" bestFit="1" customWidth="1"/>
    <col min="8" max="8" width="87" style="3" bestFit="1" customWidth="1"/>
    <col min="9" max="9" width="7.140625" style="12" bestFit="1" customWidth="1"/>
    <col min="10" max="10" width="7.140625" style="2" bestFit="1" customWidth="1"/>
    <col min="11" max="11" width="0.42578125" style="2" customWidth="1"/>
    <col min="12" max="12" width="6" style="2" bestFit="1" customWidth="1" outlineLevel="1"/>
    <col min="13" max="13" width="4.7109375" style="2" bestFit="1" customWidth="1" outlineLevel="1"/>
    <col min="14" max="14" width="4.42578125" style="2" bestFit="1" customWidth="1" outlineLevel="1"/>
    <col min="15" max="15" width="6.28515625" style="2" bestFit="1" customWidth="1" outlineLevel="1"/>
    <col min="16" max="16" width="4.28515625" style="2" bestFit="1" customWidth="1" outlineLevel="1"/>
    <col min="17" max="17" width="3.85546875" style="2" bestFit="1" customWidth="1" outlineLevel="1"/>
    <col min="18" max="18" width="0.42578125" style="2" customWidth="1" collapsed="1"/>
    <col min="19" max="19" width="16.140625" style="1" bestFit="1" customWidth="1" outlineLevel="1" collapsed="1"/>
    <col min="20" max="20" width="21" style="1" bestFit="1" customWidth="1" outlineLevel="1"/>
    <col min="21" max="21" width="14.28515625" style="1" bestFit="1" customWidth="1" outlineLevel="1"/>
    <col min="22" max="22" width="14" style="1" bestFit="1" customWidth="1" outlineLevel="1"/>
    <col min="23" max="23" width="7.85546875" style="1" bestFit="1" customWidth="1" outlineLevel="1"/>
    <col min="24" max="24" width="19.42578125" style="1" bestFit="1" customWidth="1" outlineLevel="1"/>
    <col min="25" max="25" width="0.42578125" style="2" customWidth="1" collapsed="1"/>
    <col min="26" max="26" width="4.7109375" style="1" bestFit="1" customWidth="1" outlineLevel="1"/>
    <col min="27" max="27" width="27.28515625" style="1" bestFit="1" customWidth="1" outlineLevel="1"/>
    <col min="28" max="28" width="14.42578125" style="1" bestFit="1" customWidth="1" outlineLevel="1"/>
    <col min="29" max="29" width="4.7109375" style="1" bestFit="1" customWidth="1" outlineLevel="1"/>
    <col min="30" max="30" width="6" style="2" bestFit="1" customWidth="1" outlineLevel="1"/>
    <col min="31" max="31" width="12.42578125" style="2" bestFit="1" customWidth="1" outlineLevel="1"/>
    <col min="32" max="32" width="10.140625" style="2" bestFit="1" customWidth="1" outlineLevel="1"/>
    <col min="33" max="33" width="13.5703125" style="1" bestFit="1" customWidth="1" outlineLevel="1"/>
    <col min="34" max="34" width="0.42578125" style="2" customWidth="1" collapsed="1"/>
    <col min="35" max="35" width="11.7109375" style="1" bestFit="1" customWidth="1" outlineLevel="1"/>
    <col min="36" max="36" width="15.140625" style="1" bestFit="1" customWidth="1" outlineLevel="1"/>
    <col min="37" max="37" width="13.140625" style="1" bestFit="1" customWidth="1" outlineLevel="1"/>
    <col min="38" max="38" width="17" style="1" bestFit="1" customWidth="1" outlineLevel="1"/>
    <col min="39" max="39" width="7.7109375" style="1" bestFit="1" customWidth="1" outlineLevel="1"/>
    <col min="40" max="40" width="7.5703125" style="1" bestFit="1" customWidth="1" outlineLevel="1"/>
    <col min="41" max="41" width="0.42578125" style="2" customWidth="1" collapsed="1"/>
    <col min="42" max="42" width="13.7109375" style="1" bestFit="1" customWidth="1" outlineLevel="1"/>
    <col min="43" max="43" width="8.42578125" style="1" bestFit="1" customWidth="1" outlineLevel="1"/>
    <col min="44" max="44" width="14.42578125" style="1" bestFit="1" customWidth="1" outlineLevel="1"/>
    <col min="45" max="45" width="7.42578125" style="3" bestFit="1" customWidth="1"/>
    <col min="46" max="46" width="9.140625" style="3"/>
    <col min="47" max="47" width="10.140625" style="3" bestFit="1" customWidth="1"/>
    <col min="48" max="16384" width="9.140625" style="3"/>
  </cols>
  <sheetData>
    <row r="2" spans="2:47" ht="22.5" customHeight="1" x14ac:dyDescent="0.2">
      <c r="B2" s="86" t="s">
        <v>122</v>
      </c>
    </row>
    <row r="3" spans="2:47" x14ac:dyDescent="0.2">
      <c r="I3" s="41"/>
    </row>
    <row r="4" spans="2:47" x14ac:dyDescent="0.2">
      <c r="I4" s="41"/>
    </row>
    <row r="5" spans="2:47" s="20" customFormat="1" ht="27" customHeight="1" thickBot="1" x14ac:dyDescent="0.3">
      <c r="I5" s="21"/>
      <c r="J5" s="42" t="s">
        <v>63</v>
      </c>
      <c r="K5" s="42"/>
      <c r="L5" s="104" t="s">
        <v>64</v>
      </c>
      <c r="M5" s="105"/>
      <c r="N5" s="105"/>
      <c r="O5" s="105"/>
      <c r="P5" s="105"/>
      <c r="Q5" s="105"/>
      <c r="R5" s="42"/>
      <c r="S5" s="104" t="s">
        <v>71</v>
      </c>
      <c r="T5" s="105"/>
      <c r="U5" s="105"/>
      <c r="V5" s="105"/>
      <c r="W5" s="105"/>
      <c r="X5" s="105"/>
      <c r="Y5" s="42"/>
      <c r="Z5" s="104" t="s">
        <v>83</v>
      </c>
      <c r="AA5" s="105"/>
      <c r="AB5" s="105"/>
      <c r="AC5" s="105"/>
      <c r="AD5" s="105"/>
      <c r="AE5" s="105"/>
      <c r="AF5" s="105"/>
      <c r="AG5" s="105"/>
      <c r="AH5" s="42"/>
      <c r="AI5" s="104" t="s">
        <v>87</v>
      </c>
      <c r="AJ5" s="105"/>
      <c r="AK5" s="105"/>
      <c r="AL5" s="105"/>
      <c r="AM5" s="105"/>
      <c r="AN5" s="105"/>
      <c r="AO5" s="42"/>
      <c r="AP5" s="100" t="s">
        <v>91</v>
      </c>
      <c r="AQ5" s="100"/>
      <c r="AR5" s="100"/>
    </row>
    <row r="6" spans="2:47" ht="49.5" customHeight="1" thickBot="1" x14ac:dyDescent="0.25">
      <c r="B6" s="43" t="s">
        <v>10</v>
      </c>
      <c r="C6" s="44" t="s">
        <v>12</v>
      </c>
      <c r="D6" s="44" t="s">
        <v>0</v>
      </c>
      <c r="E6" s="101" t="s">
        <v>50</v>
      </c>
      <c r="F6" s="102"/>
      <c r="G6" s="103"/>
      <c r="H6" s="45" t="s">
        <v>1</v>
      </c>
      <c r="I6" s="19" t="s">
        <v>95</v>
      </c>
      <c r="J6" s="82" t="s">
        <v>123</v>
      </c>
      <c r="K6" s="82"/>
      <c r="L6" s="82" t="s">
        <v>58</v>
      </c>
      <c r="M6" s="82" t="s">
        <v>59</v>
      </c>
      <c r="N6" s="82" t="s">
        <v>60</v>
      </c>
      <c r="O6" s="82" t="s">
        <v>61</v>
      </c>
      <c r="P6" s="82" t="s">
        <v>57</v>
      </c>
      <c r="Q6" s="82" t="s">
        <v>62</v>
      </c>
      <c r="R6" s="82"/>
      <c r="S6" s="82" t="s">
        <v>67</v>
      </c>
      <c r="T6" s="82" t="s">
        <v>65</v>
      </c>
      <c r="U6" s="82" t="s">
        <v>68</v>
      </c>
      <c r="V6" s="82" t="s">
        <v>69</v>
      </c>
      <c r="W6" s="82" t="s">
        <v>70</v>
      </c>
      <c r="X6" s="82" t="s">
        <v>66</v>
      </c>
      <c r="Y6" s="82"/>
      <c r="Z6" s="82" t="s">
        <v>80</v>
      </c>
      <c r="AA6" s="82" t="s">
        <v>82</v>
      </c>
      <c r="AB6" s="82" t="s">
        <v>81</v>
      </c>
      <c r="AC6" s="82" t="s">
        <v>72</v>
      </c>
      <c r="AD6" s="82" t="s">
        <v>75</v>
      </c>
      <c r="AE6" s="82" t="s">
        <v>73</v>
      </c>
      <c r="AF6" s="82" t="s">
        <v>74</v>
      </c>
      <c r="AG6" s="82" t="s">
        <v>77</v>
      </c>
      <c r="AH6" s="82"/>
      <c r="AI6" s="82" t="s">
        <v>76</v>
      </c>
      <c r="AJ6" s="83" t="s">
        <v>79</v>
      </c>
      <c r="AK6" s="83" t="s">
        <v>84</v>
      </c>
      <c r="AL6" s="83" t="s">
        <v>85</v>
      </c>
      <c r="AM6" s="83" t="s">
        <v>86</v>
      </c>
      <c r="AN6" s="83" t="s">
        <v>78</v>
      </c>
      <c r="AO6" s="82"/>
      <c r="AP6" s="84" t="s">
        <v>88</v>
      </c>
      <c r="AQ6" s="84" t="s">
        <v>89</v>
      </c>
      <c r="AR6" s="84" t="s">
        <v>90</v>
      </c>
      <c r="AS6" s="85" t="s">
        <v>52</v>
      </c>
    </row>
    <row r="7" spans="2:47" s="32" customFormat="1" ht="15.75" x14ac:dyDescent="0.25">
      <c r="B7" s="46"/>
      <c r="C7" s="25"/>
      <c r="D7" s="25"/>
      <c r="E7" s="26" t="s">
        <v>53</v>
      </c>
      <c r="F7" s="26" t="s">
        <v>54</v>
      </c>
      <c r="G7" s="26" t="s">
        <v>55</v>
      </c>
      <c r="H7" s="27"/>
      <c r="I7" s="28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30"/>
      <c r="AJ7" s="30"/>
      <c r="AK7" s="30"/>
      <c r="AL7" s="30"/>
      <c r="AM7" s="30"/>
      <c r="AN7" s="30"/>
      <c r="AO7" s="29"/>
      <c r="AP7" s="30"/>
      <c r="AQ7" s="30"/>
      <c r="AR7" s="30"/>
      <c r="AS7" s="31"/>
    </row>
    <row r="8" spans="2:47" s="32" customFormat="1" ht="16.5" thickBot="1" x14ac:dyDescent="0.3">
      <c r="B8" s="47"/>
      <c r="C8" s="48"/>
      <c r="D8" s="48"/>
      <c r="E8" s="49">
        <v>0.7</v>
      </c>
      <c r="F8" s="49">
        <v>1</v>
      </c>
      <c r="G8" s="49">
        <v>1.5</v>
      </c>
      <c r="H8" s="50"/>
      <c r="I8" s="51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3"/>
      <c r="AJ8" s="53"/>
      <c r="AK8" s="53"/>
      <c r="AL8" s="53"/>
      <c r="AM8" s="53"/>
      <c r="AN8" s="53"/>
      <c r="AO8" s="52"/>
      <c r="AP8" s="53"/>
      <c r="AQ8" s="53"/>
      <c r="AR8" s="53"/>
      <c r="AS8" s="54"/>
    </row>
    <row r="9" spans="2:47" s="60" customFormat="1" ht="16.5" thickBot="1" x14ac:dyDescent="0.3">
      <c r="B9" s="56"/>
      <c r="C9" s="57"/>
      <c r="D9" s="57"/>
      <c r="E9" s="58"/>
      <c r="F9" s="55"/>
      <c r="G9" s="55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</row>
    <row r="10" spans="2:47" ht="16.5" thickBot="1" x14ac:dyDescent="0.3">
      <c r="B10" s="61" t="s">
        <v>56</v>
      </c>
      <c r="C10" s="62"/>
      <c r="D10" s="62"/>
      <c r="E10" s="96"/>
      <c r="F10" s="97"/>
      <c r="G10" s="97"/>
      <c r="H10" s="97"/>
      <c r="I10" s="98"/>
      <c r="J10" s="63">
        <v>0.25</v>
      </c>
      <c r="K10" s="63"/>
      <c r="L10" s="63">
        <f>SUBTOTAL(9,L11:L24)</f>
        <v>0</v>
      </c>
      <c r="M10" s="63"/>
      <c r="N10" s="63"/>
      <c r="O10" s="63"/>
      <c r="P10" s="63"/>
      <c r="Q10" s="63"/>
      <c r="R10" s="63"/>
      <c r="S10" s="63">
        <f t="shared" ref="S10:AD10" si="0">SUBTOTAL(9,S11:S25)</f>
        <v>0</v>
      </c>
      <c r="T10" s="63"/>
      <c r="U10" s="63"/>
      <c r="V10" s="63"/>
      <c r="W10" s="63"/>
      <c r="X10" s="63"/>
      <c r="Y10" s="63"/>
      <c r="Z10" s="63"/>
      <c r="AA10" s="63"/>
      <c r="AB10" s="63"/>
      <c r="AC10" s="63">
        <f t="shared" si="0"/>
        <v>0</v>
      </c>
      <c r="AD10" s="63">
        <f t="shared" si="0"/>
        <v>0</v>
      </c>
      <c r="AE10" s="63"/>
      <c r="AF10" s="63"/>
      <c r="AG10" s="63">
        <f>SUBTOTAL(9,AG11:AG25)</f>
        <v>0</v>
      </c>
      <c r="AH10" s="63"/>
      <c r="AI10" s="64"/>
      <c r="AJ10" s="64"/>
      <c r="AK10" s="64"/>
      <c r="AL10" s="64"/>
      <c r="AM10" s="64"/>
      <c r="AN10" s="64"/>
      <c r="AO10" s="63"/>
      <c r="AP10" s="64"/>
      <c r="AQ10" s="64"/>
      <c r="AR10" s="64"/>
      <c r="AS10" s="76">
        <f>IFERROR((SUM(J11:J24)/COUNT(J11:J24)*J10),0)</f>
        <v>0.16666666666666666</v>
      </c>
      <c r="AT10" s="36"/>
      <c r="AU10" s="36"/>
    </row>
    <row r="11" spans="2:47" ht="15.75" outlineLevel="1" x14ac:dyDescent="0.2">
      <c r="B11" s="65"/>
      <c r="C11" s="4" t="s">
        <v>11</v>
      </c>
      <c r="D11" s="4" t="s">
        <v>130</v>
      </c>
      <c r="E11" s="78">
        <v>7.5</v>
      </c>
      <c r="F11" s="39">
        <v>10</v>
      </c>
      <c r="G11" s="78">
        <f t="shared" ref="G11:G24" si="1">F11*$G$8</f>
        <v>15</v>
      </c>
      <c r="H11" s="14" t="s">
        <v>92</v>
      </c>
      <c r="I11" s="35">
        <v>10</v>
      </c>
      <c r="J11" s="7">
        <f>IFERROR(IF(I11&lt;E11,0,IF(I11&gt;G11,G11/F11,I11/F11)),"")</f>
        <v>1</v>
      </c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22"/>
      <c r="AJ11" s="22"/>
      <c r="AK11" s="22"/>
      <c r="AL11" s="22"/>
      <c r="AM11" s="22"/>
      <c r="AN11" s="22"/>
      <c r="AO11" s="7"/>
      <c r="AP11" s="22"/>
      <c r="AQ11" s="22"/>
      <c r="AR11" s="22"/>
      <c r="AS11" s="75"/>
    </row>
    <row r="12" spans="2:47" ht="15.75" outlineLevel="1" x14ac:dyDescent="0.2">
      <c r="B12" s="65"/>
      <c r="C12" s="4"/>
      <c r="D12" s="4" t="s">
        <v>132</v>
      </c>
      <c r="E12" s="78">
        <v>7.5</v>
      </c>
      <c r="F12" s="39">
        <v>10</v>
      </c>
      <c r="G12" s="78">
        <f t="shared" si="1"/>
        <v>15</v>
      </c>
      <c r="H12" s="14" t="s">
        <v>93</v>
      </c>
      <c r="I12" s="35">
        <v>10</v>
      </c>
      <c r="J12" s="7">
        <f t="shared" ref="J12:J13" si="2">IFERROR(IF(I12&lt;E12,0,IF(I12&gt;G12,G12/F12,I12/F12)),"")</f>
        <v>1</v>
      </c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22"/>
      <c r="AJ12" s="22"/>
      <c r="AK12" s="22"/>
      <c r="AL12" s="22"/>
      <c r="AM12" s="22"/>
      <c r="AN12" s="22"/>
      <c r="AO12" s="7"/>
      <c r="AP12" s="22"/>
      <c r="AQ12" s="22"/>
      <c r="AR12" s="22"/>
      <c r="AS12" s="75"/>
      <c r="AU12" s="37"/>
    </row>
    <row r="13" spans="2:47" ht="15.75" outlineLevel="1" x14ac:dyDescent="0.2">
      <c r="B13" s="65"/>
      <c r="C13" s="4"/>
      <c r="D13" s="4" t="s">
        <v>131</v>
      </c>
      <c r="E13" s="78">
        <v>7.5</v>
      </c>
      <c r="F13" s="39">
        <v>10</v>
      </c>
      <c r="G13" s="78">
        <f t="shared" si="1"/>
        <v>15</v>
      </c>
      <c r="H13" s="14" t="s">
        <v>94</v>
      </c>
      <c r="I13" s="35"/>
      <c r="J13" s="7">
        <f t="shared" si="2"/>
        <v>0</v>
      </c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22"/>
      <c r="AJ13" s="22"/>
      <c r="AK13" s="22"/>
      <c r="AL13" s="22"/>
      <c r="AM13" s="22"/>
      <c r="AN13" s="22"/>
      <c r="AO13" s="7"/>
      <c r="AP13" s="22"/>
      <c r="AQ13" s="22"/>
      <c r="AR13" s="22"/>
      <c r="AS13" s="75"/>
    </row>
    <row r="14" spans="2:47" ht="15.75" outlineLevel="1" x14ac:dyDescent="0.25">
      <c r="B14" s="66"/>
      <c r="C14" s="4" t="s">
        <v>13</v>
      </c>
      <c r="D14" s="4" t="s">
        <v>135</v>
      </c>
      <c r="E14" s="79">
        <f t="shared" ref="E14:E24" si="3">F14*$E$8</f>
        <v>0</v>
      </c>
      <c r="F14" s="40"/>
      <c r="G14" s="79">
        <f t="shared" si="1"/>
        <v>0</v>
      </c>
      <c r="H14" s="14" t="s">
        <v>96</v>
      </c>
      <c r="I14" s="35"/>
      <c r="J14" s="7" t="str">
        <f t="shared" ref="J14:J24" si="4">IFERROR(IF(I14&lt;E14,0,IF(I14&gt;G14,G14/F14,I14/F14)),"")</f>
        <v/>
      </c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22"/>
      <c r="AJ14" s="22"/>
      <c r="AK14" s="22"/>
      <c r="AL14" s="22"/>
      <c r="AM14" s="22"/>
      <c r="AN14" s="22"/>
      <c r="AO14" s="7"/>
      <c r="AP14" s="22"/>
      <c r="AQ14" s="22"/>
      <c r="AR14" s="22"/>
      <c r="AS14" s="75"/>
      <c r="AU14" s="38"/>
    </row>
    <row r="15" spans="2:47" ht="15.75" outlineLevel="1" x14ac:dyDescent="0.25">
      <c r="B15" s="66"/>
      <c r="C15" s="4"/>
      <c r="D15" s="4"/>
      <c r="E15" s="79">
        <f t="shared" si="3"/>
        <v>0</v>
      </c>
      <c r="F15" s="40"/>
      <c r="G15" s="79">
        <f t="shared" si="1"/>
        <v>0</v>
      </c>
      <c r="H15" s="14" t="s">
        <v>97</v>
      </c>
      <c r="I15" s="35"/>
      <c r="J15" s="7" t="str">
        <f t="shared" si="4"/>
        <v/>
      </c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22"/>
      <c r="AJ15" s="22"/>
      <c r="AK15" s="22"/>
      <c r="AL15" s="22"/>
      <c r="AM15" s="22"/>
      <c r="AN15" s="22"/>
      <c r="AO15" s="7"/>
      <c r="AP15" s="22"/>
      <c r="AQ15" s="22"/>
      <c r="AR15" s="22"/>
      <c r="AS15" s="75"/>
    </row>
    <row r="16" spans="2:47" ht="15.75" outlineLevel="1" x14ac:dyDescent="0.25">
      <c r="B16" s="66"/>
      <c r="C16" s="4" t="s">
        <v>14</v>
      </c>
      <c r="D16" s="4"/>
      <c r="E16" s="78">
        <f t="shared" si="3"/>
        <v>0</v>
      </c>
      <c r="F16" s="39">
        <v>0</v>
      </c>
      <c r="G16" s="78">
        <f t="shared" si="1"/>
        <v>0</v>
      </c>
      <c r="H16" s="14" t="s">
        <v>111</v>
      </c>
      <c r="I16" s="35"/>
      <c r="J16" s="7" t="str">
        <f t="shared" si="4"/>
        <v/>
      </c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22"/>
      <c r="AJ16" s="22"/>
      <c r="AK16" s="22"/>
      <c r="AL16" s="22"/>
      <c r="AM16" s="22"/>
      <c r="AN16" s="22"/>
      <c r="AO16" s="7"/>
      <c r="AP16" s="22"/>
      <c r="AQ16" s="22"/>
      <c r="AR16" s="22"/>
      <c r="AS16" s="75"/>
    </row>
    <row r="17" spans="2:45" ht="15.75" outlineLevel="1" x14ac:dyDescent="0.25">
      <c r="B17" s="66"/>
      <c r="C17" s="4"/>
      <c r="D17" s="4"/>
      <c r="E17" s="78">
        <f t="shared" si="3"/>
        <v>0</v>
      </c>
      <c r="F17" s="39">
        <v>0</v>
      </c>
      <c r="G17" s="78">
        <f t="shared" si="1"/>
        <v>0</v>
      </c>
      <c r="H17" s="14" t="s">
        <v>35</v>
      </c>
      <c r="I17" s="35"/>
      <c r="J17" s="7" t="str">
        <f t="shared" si="4"/>
        <v/>
      </c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22"/>
      <c r="AJ17" s="22"/>
      <c r="AK17" s="22"/>
      <c r="AL17" s="22"/>
      <c r="AM17" s="22"/>
      <c r="AN17" s="22"/>
      <c r="AO17" s="7"/>
      <c r="AP17" s="22"/>
      <c r="AQ17" s="22"/>
      <c r="AR17" s="22"/>
      <c r="AS17" s="75"/>
    </row>
    <row r="18" spans="2:45" ht="15.75" outlineLevel="1" x14ac:dyDescent="0.25">
      <c r="B18" s="66"/>
      <c r="C18" s="4"/>
      <c r="D18" s="4"/>
      <c r="E18" s="78">
        <f t="shared" si="3"/>
        <v>0</v>
      </c>
      <c r="F18" s="39">
        <v>0</v>
      </c>
      <c r="G18" s="78">
        <f t="shared" si="1"/>
        <v>0</v>
      </c>
      <c r="H18" s="14" t="s">
        <v>49</v>
      </c>
      <c r="I18" s="35"/>
      <c r="J18" s="7" t="str">
        <f t="shared" si="4"/>
        <v/>
      </c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22"/>
      <c r="AJ18" s="22"/>
      <c r="AK18" s="22"/>
      <c r="AL18" s="22"/>
      <c r="AM18" s="22"/>
      <c r="AN18" s="22"/>
      <c r="AO18" s="7"/>
      <c r="AP18" s="22"/>
      <c r="AQ18" s="22"/>
      <c r="AR18" s="22"/>
      <c r="AS18" s="75"/>
    </row>
    <row r="19" spans="2:45" ht="15.75" outlineLevel="1" x14ac:dyDescent="0.25">
      <c r="B19" s="66"/>
      <c r="C19" s="4"/>
      <c r="D19" s="4"/>
      <c r="E19" s="78">
        <f t="shared" si="3"/>
        <v>0</v>
      </c>
      <c r="F19" s="39">
        <v>0</v>
      </c>
      <c r="G19" s="78">
        <f t="shared" si="1"/>
        <v>0</v>
      </c>
      <c r="H19" s="14" t="s">
        <v>16</v>
      </c>
      <c r="I19" s="35"/>
      <c r="J19" s="7" t="str">
        <f t="shared" si="4"/>
        <v/>
      </c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22"/>
      <c r="AJ19" s="22"/>
      <c r="AK19" s="22"/>
      <c r="AL19" s="22"/>
      <c r="AM19" s="22"/>
      <c r="AN19" s="22"/>
      <c r="AO19" s="7"/>
      <c r="AP19" s="22"/>
      <c r="AQ19" s="22"/>
      <c r="AR19" s="22"/>
      <c r="AS19" s="75"/>
    </row>
    <row r="20" spans="2:45" ht="15.75" outlineLevel="1" x14ac:dyDescent="0.25">
      <c r="B20" s="66"/>
      <c r="C20" s="4"/>
      <c r="D20" s="4"/>
      <c r="E20" s="78">
        <f t="shared" si="3"/>
        <v>0</v>
      </c>
      <c r="F20" s="39">
        <v>0</v>
      </c>
      <c r="G20" s="78">
        <f t="shared" si="1"/>
        <v>0</v>
      </c>
      <c r="H20" s="14" t="s">
        <v>34</v>
      </c>
      <c r="I20" s="35"/>
      <c r="J20" s="7" t="str">
        <f t="shared" si="4"/>
        <v/>
      </c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22"/>
      <c r="AJ20" s="22"/>
      <c r="AK20" s="22"/>
      <c r="AL20" s="22"/>
      <c r="AM20" s="22"/>
      <c r="AN20" s="22"/>
      <c r="AO20" s="7"/>
      <c r="AP20" s="22"/>
      <c r="AQ20" s="22"/>
      <c r="AR20" s="22"/>
      <c r="AS20" s="75"/>
    </row>
    <row r="21" spans="2:45" ht="15.75" outlineLevel="1" x14ac:dyDescent="0.25">
      <c r="B21" s="66"/>
      <c r="C21" s="4"/>
      <c r="D21" s="4"/>
      <c r="E21" s="78">
        <f t="shared" si="3"/>
        <v>0</v>
      </c>
      <c r="F21" s="39">
        <v>0</v>
      </c>
      <c r="G21" s="78">
        <f t="shared" ref="G21:G23" si="5">F21*$G$8</f>
        <v>0</v>
      </c>
      <c r="H21" s="14" t="s">
        <v>48</v>
      </c>
      <c r="I21" s="35"/>
      <c r="J21" s="7" t="str">
        <f t="shared" si="4"/>
        <v/>
      </c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22"/>
      <c r="AJ21" s="22"/>
      <c r="AK21" s="22"/>
      <c r="AL21" s="22"/>
      <c r="AM21" s="22"/>
      <c r="AN21" s="22"/>
      <c r="AO21" s="7"/>
      <c r="AP21" s="22"/>
      <c r="AQ21" s="22"/>
      <c r="AR21" s="22"/>
      <c r="AS21" s="75"/>
    </row>
    <row r="22" spans="2:45" ht="15.75" outlineLevel="1" x14ac:dyDescent="0.25">
      <c r="B22" s="66"/>
      <c r="C22" s="4"/>
      <c r="D22" s="4"/>
      <c r="E22" s="78">
        <f t="shared" si="3"/>
        <v>0</v>
      </c>
      <c r="F22" s="39">
        <v>0</v>
      </c>
      <c r="G22" s="78">
        <f t="shared" si="5"/>
        <v>0</v>
      </c>
      <c r="H22" s="14"/>
      <c r="I22" s="35"/>
      <c r="J22" s="7" t="str">
        <f t="shared" si="4"/>
        <v/>
      </c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22"/>
      <c r="AJ22" s="22"/>
      <c r="AK22" s="22"/>
      <c r="AL22" s="22"/>
      <c r="AM22" s="22"/>
      <c r="AN22" s="22"/>
      <c r="AO22" s="7"/>
      <c r="AP22" s="22"/>
      <c r="AQ22" s="22"/>
      <c r="AR22" s="22"/>
      <c r="AS22" s="75"/>
    </row>
    <row r="23" spans="2:45" ht="15.75" outlineLevel="1" x14ac:dyDescent="0.25">
      <c r="B23" s="66"/>
      <c r="C23" s="4"/>
      <c r="D23" s="4"/>
      <c r="E23" s="78">
        <f t="shared" si="3"/>
        <v>0</v>
      </c>
      <c r="F23" s="39">
        <v>0</v>
      </c>
      <c r="G23" s="78">
        <f t="shared" si="5"/>
        <v>0</v>
      </c>
      <c r="H23" s="14"/>
      <c r="I23" s="35"/>
      <c r="J23" s="7" t="str">
        <f t="shared" si="4"/>
        <v/>
      </c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22"/>
      <c r="AJ23" s="22"/>
      <c r="AK23" s="22"/>
      <c r="AL23" s="22"/>
      <c r="AM23" s="22"/>
      <c r="AN23" s="22"/>
      <c r="AO23" s="7"/>
      <c r="AP23" s="22"/>
      <c r="AQ23" s="22"/>
      <c r="AR23" s="22"/>
      <c r="AS23" s="75"/>
    </row>
    <row r="24" spans="2:45" ht="15.75" outlineLevel="1" x14ac:dyDescent="0.25">
      <c r="B24" s="66"/>
      <c r="C24" s="4"/>
      <c r="D24" s="4"/>
      <c r="E24" s="78">
        <f t="shared" si="3"/>
        <v>0</v>
      </c>
      <c r="F24" s="39">
        <v>0</v>
      </c>
      <c r="G24" s="78">
        <f t="shared" si="1"/>
        <v>0</v>
      </c>
      <c r="H24" s="14"/>
      <c r="I24" s="35"/>
      <c r="J24" s="7" t="str">
        <f t="shared" si="4"/>
        <v/>
      </c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22"/>
      <c r="AJ24" s="22"/>
      <c r="AK24" s="22"/>
      <c r="AL24" s="22"/>
      <c r="AM24" s="22"/>
      <c r="AN24" s="22"/>
      <c r="AO24" s="7"/>
      <c r="AP24" s="22"/>
      <c r="AQ24" s="22"/>
      <c r="AR24" s="22"/>
      <c r="AS24" s="75"/>
    </row>
    <row r="25" spans="2:45" ht="16.5" outlineLevel="1" thickBot="1" x14ac:dyDescent="0.3">
      <c r="B25" s="66"/>
      <c r="C25" s="4"/>
      <c r="D25" s="4"/>
      <c r="E25" s="33"/>
      <c r="F25" s="33"/>
      <c r="G25" s="33"/>
      <c r="H25" s="14"/>
      <c r="I25" s="1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22"/>
      <c r="AJ25" s="22"/>
      <c r="AK25" s="22"/>
      <c r="AL25" s="22"/>
      <c r="AM25" s="22"/>
      <c r="AN25" s="22"/>
      <c r="AO25" s="7"/>
      <c r="AP25" s="22"/>
      <c r="AQ25" s="22"/>
      <c r="AR25" s="22"/>
      <c r="AS25" s="75"/>
    </row>
    <row r="26" spans="2:45" ht="16.5" thickBot="1" x14ac:dyDescent="0.3">
      <c r="B26" s="67" t="s">
        <v>108</v>
      </c>
      <c r="C26" s="5"/>
      <c r="D26" s="5"/>
      <c r="E26" s="99"/>
      <c r="F26" s="94"/>
      <c r="G26" s="94"/>
      <c r="H26" s="94"/>
      <c r="I26" s="95"/>
      <c r="J26" s="10">
        <v>0.05</v>
      </c>
      <c r="K26" s="10"/>
      <c r="L26" s="10"/>
      <c r="M26" s="10"/>
      <c r="N26" s="10"/>
      <c r="O26" s="10"/>
      <c r="P26" s="10"/>
      <c r="Q26" s="10"/>
      <c r="R26" s="10"/>
      <c r="S26" s="10">
        <f t="shared" ref="S26:AD26" si="6">SUBTOTAL(9,S27:S31)</f>
        <v>0</v>
      </c>
      <c r="T26" s="10"/>
      <c r="U26" s="10"/>
      <c r="V26" s="10"/>
      <c r="W26" s="10"/>
      <c r="X26" s="10"/>
      <c r="Y26" s="10"/>
      <c r="Z26" s="10"/>
      <c r="AA26" s="10"/>
      <c r="AB26" s="10"/>
      <c r="AC26" s="10">
        <f t="shared" si="6"/>
        <v>0</v>
      </c>
      <c r="AD26" s="10">
        <f t="shared" si="6"/>
        <v>0</v>
      </c>
      <c r="AE26" s="10"/>
      <c r="AF26" s="10"/>
      <c r="AG26" s="10">
        <f>SUBTOTAL(9,AG27:AG31)</f>
        <v>0</v>
      </c>
      <c r="AH26" s="10"/>
      <c r="AI26" s="23"/>
      <c r="AJ26" s="23"/>
      <c r="AK26" s="23"/>
      <c r="AL26" s="23"/>
      <c r="AM26" s="23"/>
      <c r="AN26" s="23"/>
      <c r="AO26" s="10"/>
      <c r="AP26" s="23"/>
      <c r="AQ26" s="23"/>
      <c r="AR26" s="23"/>
      <c r="AS26" s="76">
        <f>IFERROR((SUM(J27:J31)/COUNT(J27:J31)*J26),0)</f>
        <v>0</v>
      </c>
    </row>
    <row r="27" spans="2:45" ht="15.75" outlineLevel="1" x14ac:dyDescent="0.25">
      <c r="B27" s="67"/>
      <c r="C27" s="5" t="s">
        <v>2</v>
      </c>
      <c r="D27" s="5" t="s">
        <v>17</v>
      </c>
      <c r="E27" s="78">
        <f>F27*$E$8</f>
        <v>0</v>
      </c>
      <c r="F27" s="39"/>
      <c r="G27" s="78">
        <f>F27*$G$8</f>
        <v>0</v>
      </c>
      <c r="H27" s="15" t="s">
        <v>107</v>
      </c>
      <c r="I27" s="35"/>
      <c r="J27" s="8" t="str">
        <f t="shared" ref="J27:J31" si="7">IFERROR(IF(I27&lt;E27,0,IF(I27&gt;G27,G27/F27,I27/F27)),"")</f>
        <v/>
      </c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24"/>
      <c r="AJ27" s="24"/>
      <c r="AK27" s="24"/>
      <c r="AL27" s="24"/>
      <c r="AM27" s="24"/>
      <c r="AN27" s="24"/>
      <c r="AO27" s="8"/>
      <c r="AP27" s="24"/>
      <c r="AQ27" s="24"/>
      <c r="AR27" s="24"/>
      <c r="AS27" s="75"/>
    </row>
    <row r="28" spans="2:45" ht="15.75" outlineLevel="1" x14ac:dyDescent="0.25">
      <c r="B28" s="67"/>
      <c r="C28" s="5"/>
      <c r="D28" s="5" t="s">
        <v>18</v>
      </c>
      <c r="E28" s="78">
        <f t="shared" ref="E28:E31" si="8">F28*$E$8</f>
        <v>0</v>
      </c>
      <c r="F28" s="39"/>
      <c r="G28" s="78">
        <f t="shared" ref="G28:G31" si="9">F28*$G$8</f>
        <v>0</v>
      </c>
      <c r="H28" s="77" t="s">
        <v>109</v>
      </c>
      <c r="I28" s="35"/>
      <c r="J28" s="8" t="str">
        <f t="shared" si="7"/>
        <v/>
      </c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24"/>
      <c r="AJ28" s="24"/>
      <c r="AK28" s="24"/>
      <c r="AL28" s="24"/>
      <c r="AM28" s="24"/>
      <c r="AN28" s="24"/>
      <c r="AO28" s="8"/>
      <c r="AP28" s="24"/>
      <c r="AQ28" s="24"/>
      <c r="AR28" s="24"/>
      <c r="AS28" s="75"/>
    </row>
    <row r="29" spans="2:45" ht="15.75" outlineLevel="1" x14ac:dyDescent="0.25">
      <c r="B29" s="67"/>
      <c r="C29" s="5"/>
      <c r="D29" s="5"/>
      <c r="E29" s="78">
        <f t="shared" si="8"/>
        <v>0</v>
      </c>
      <c r="F29" s="39"/>
      <c r="G29" s="78">
        <f t="shared" si="9"/>
        <v>0</v>
      </c>
      <c r="H29" s="15" t="s">
        <v>16</v>
      </c>
      <c r="I29" s="35"/>
      <c r="J29" s="8" t="str">
        <f t="shared" si="7"/>
        <v/>
      </c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24"/>
      <c r="AJ29" s="24"/>
      <c r="AK29" s="24"/>
      <c r="AL29" s="24"/>
      <c r="AM29" s="24"/>
      <c r="AN29" s="24"/>
      <c r="AO29" s="8"/>
      <c r="AP29" s="24"/>
      <c r="AQ29" s="24"/>
      <c r="AR29" s="24"/>
      <c r="AS29" s="75"/>
    </row>
    <row r="30" spans="2:45" ht="15.75" outlineLevel="1" x14ac:dyDescent="0.25">
      <c r="B30" s="67"/>
      <c r="C30" s="5"/>
      <c r="D30" s="5"/>
      <c r="E30" s="78">
        <f t="shared" si="8"/>
        <v>0</v>
      </c>
      <c r="F30" s="39"/>
      <c r="G30" s="78">
        <f t="shared" si="9"/>
        <v>0</v>
      </c>
      <c r="H30" s="15" t="s">
        <v>34</v>
      </c>
      <c r="I30" s="35"/>
      <c r="J30" s="8" t="str">
        <f t="shared" si="7"/>
        <v/>
      </c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24"/>
      <c r="AJ30" s="24"/>
      <c r="AK30" s="24"/>
      <c r="AL30" s="24"/>
      <c r="AM30" s="24"/>
      <c r="AN30" s="24"/>
      <c r="AO30" s="8"/>
      <c r="AP30" s="24"/>
      <c r="AQ30" s="24"/>
      <c r="AR30" s="24"/>
      <c r="AS30" s="75"/>
    </row>
    <row r="31" spans="2:45" ht="15.75" outlineLevel="1" x14ac:dyDescent="0.25">
      <c r="B31" s="67"/>
      <c r="C31" s="5"/>
      <c r="D31" s="5"/>
      <c r="E31" s="78">
        <f t="shared" si="8"/>
        <v>0</v>
      </c>
      <c r="F31" s="39"/>
      <c r="G31" s="78">
        <f t="shared" si="9"/>
        <v>0</v>
      </c>
      <c r="H31" s="15" t="s">
        <v>48</v>
      </c>
      <c r="I31" s="35"/>
      <c r="J31" s="8" t="str">
        <f t="shared" si="7"/>
        <v/>
      </c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24"/>
      <c r="AJ31" s="24"/>
      <c r="AK31" s="24"/>
      <c r="AL31" s="24"/>
      <c r="AM31" s="24"/>
      <c r="AN31" s="24"/>
      <c r="AO31" s="8"/>
      <c r="AP31" s="24"/>
      <c r="AQ31" s="24"/>
      <c r="AR31" s="24"/>
      <c r="AS31" s="75"/>
    </row>
    <row r="32" spans="2:45" ht="16.5" outlineLevel="1" thickBot="1" x14ac:dyDescent="0.3">
      <c r="B32" s="67"/>
      <c r="C32" s="5"/>
      <c r="D32" s="5"/>
      <c r="E32" s="34"/>
      <c r="F32" s="34"/>
      <c r="G32" s="34"/>
      <c r="H32" s="15"/>
      <c r="I32" s="1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24"/>
      <c r="AJ32" s="24"/>
      <c r="AK32" s="24"/>
      <c r="AL32" s="24"/>
      <c r="AM32" s="24"/>
      <c r="AN32" s="24"/>
      <c r="AO32" s="8"/>
      <c r="AP32" s="24"/>
      <c r="AQ32" s="24"/>
      <c r="AR32" s="24"/>
      <c r="AS32" s="75"/>
    </row>
    <row r="33" spans="2:45" ht="16.5" thickBot="1" x14ac:dyDescent="0.3">
      <c r="B33" s="66" t="s">
        <v>114</v>
      </c>
      <c r="C33" s="4"/>
      <c r="D33" s="4"/>
      <c r="E33" s="93"/>
      <c r="F33" s="94"/>
      <c r="G33" s="94"/>
      <c r="H33" s="94"/>
      <c r="I33" s="95"/>
      <c r="J33" s="10">
        <v>0</v>
      </c>
      <c r="K33" s="10"/>
      <c r="L33" s="10"/>
      <c r="M33" s="10"/>
      <c r="N33" s="10"/>
      <c r="O33" s="10"/>
      <c r="P33" s="10"/>
      <c r="Q33" s="10"/>
      <c r="R33" s="10"/>
      <c r="S33" s="10">
        <f t="shared" ref="S33" si="10">SUBTOTAL(9,S34:S36)</f>
        <v>0</v>
      </c>
      <c r="T33" s="10"/>
      <c r="U33" s="10"/>
      <c r="V33" s="10"/>
      <c r="W33" s="10"/>
      <c r="X33" s="10"/>
      <c r="Y33" s="10"/>
      <c r="Z33" s="10"/>
      <c r="AA33" s="10"/>
      <c r="AB33" s="10"/>
      <c r="AC33" s="10">
        <f t="shared" ref="AC33" si="11">SUBTOTAL(9,AC34:AC36)</f>
        <v>0</v>
      </c>
      <c r="AD33" s="10">
        <f t="shared" ref="AD33" si="12">SUBTOTAL(9,AD34:AD36)</f>
        <v>0</v>
      </c>
      <c r="AE33" s="10"/>
      <c r="AF33" s="10"/>
      <c r="AG33" s="10">
        <f t="shared" ref="AG33" si="13">SUBTOTAL(9,AG34:AG36)</f>
        <v>0</v>
      </c>
      <c r="AH33" s="10"/>
      <c r="AI33" s="23"/>
      <c r="AJ33" s="23"/>
      <c r="AK33" s="23"/>
      <c r="AL33" s="23"/>
      <c r="AM33" s="23"/>
      <c r="AN33" s="23"/>
      <c r="AO33" s="10"/>
      <c r="AP33" s="23"/>
      <c r="AQ33" s="23"/>
      <c r="AR33" s="23"/>
      <c r="AS33" s="76">
        <f>IFERROR((SUM(J34:J39)/COUNT(J34:J39)*J33),0)</f>
        <v>0</v>
      </c>
    </row>
    <row r="34" spans="2:45" ht="15.75" outlineLevel="1" x14ac:dyDescent="0.2">
      <c r="B34" s="65" t="s">
        <v>133</v>
      </c>
      <c r="C34" s="4" t="s">
        <v>2</v>
      </c>
      <c r="D34" s="4" t="s">
        <v>3</v>
      </c>
      <c r="E34" s="78">
        <f t="shared" ref="E34:E39" si="14">F34*$E$8</f>
        <v>0</v>
      </c>
      <c r="F34" s="39"/>
      <c r="G34" s="78">
        <f t="shared" ref="G34:G39" si="15">F34*$G$8</f>
        <v>0</v>
      </c>
      <c r="H34" s="14" t="s">
        <v>7</v>
      </c>
      <c r="I34" s="35"/>
      <c r="J34" s="7" t="str">
        <f t="shared" ref="J34:J39" si="16">IFERROR(IF(I34&lt;E34,0,IF(I34&gt;G34,G34/F34,I34/F34)),"")</f>
        <v/>
      </c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22"/>
      <c r="AJ34" s="22"/>
      <c r="AK34" s="22"/>
      <c r="AL34" s="22"/>
      <c r="AM34" s="22"/>
      <c r="AN34" s="22"/>
      <c r="AO34" s="7"/>
      <c r="AP34" s="22"/>
      <c r="AQ34" s="22"/>
      <c r="AR34" s="22"/>
      <c r="AS34" s="75"/>
    </row>
    <row r="35" spans="2:45" ht="15.75" outlineLevel="1" x14ac:dyDescent="0.25">
      <c r="B35" s="66" t="s">
        <v>134</v>
      </c>
      <c r="C35" s="4" t="s">
        <v>11</v>
      </c>
      <c r="D35" s="4" t="s">
        <v>4</v>
      </c>
      <c r="E35" s="78">
        <f t="shared" si="14"/>
        <v>0</v>
      </c>
      <c r="F35" s="39"/>
      <c r="G35" s="78">
        <f t="shared" si="15"/>
        <v>0</v>
      </c>
      <c r="H35" s="14" t="s">
        <v>9</v>
      </c>
      <c r="I35" s="35"/>
      <c r="J35" s="7" t="str">
        <f t="shared" si="16"/>
        <v/>
      </c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22"/>
      <c r="AJ35" s="22"/>
      <c r="AK35" s="22"/>
      <c r="AL35" s="22"/>
      <c r="AM35" s="22"/>
      <c r="AN35" s="22"/>
      <c r="AO35" s="7"/>
      <c r="AP35" s="22"/>
      <c r="AQ35" s="22"/>
      <c r="AR35" s="22"/>
      <c r="AS35" s="75"/>
    </row>
    <row r="36" spans="2:45" ht="15.75" outlineLevel="1" x14ac:dyDescent="0.25">
      <c r="B36" s="66"/>
      <c r="C36" s="4"/>
      <c r="D36" s="4" t="s">
        <v>5</v>
      </c>
      <c r="E36" s="78">
        <f t="shared" si="14"/>
        <v>0</v>
      </c>
      <c r="F36" s="39"/>
      <c r="G36" s="78">
        <f t="shared" si="15"/>
        <v>0</v>
      </c>
      <c r="H36" s="14" t="s">
        <v>40</v>
      </c>
      <c r="I36" s="35"/>
      <c r="J36" s="7" t="str">
        <f t="shared" si="16"/>
        <v/>
      </c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22"/>
      <c r="AJ36" s="22"/>
      <c r="AK36" s="22"/>
      <c r="AL36" s="22"/>
      <c r="AM36" s="22"/>
      <c r="AN36" s="22"/>
      <c r="AO36" s="7"/>
      <c r="AP36" s="22"/>
      <c r="AQ36" s="22"/>
      <c r="AR36" s="22"/>
      <c r="AS36" s="75"/>
    </row>
    <row r="37" spans="2:45" ht="15.75" outlineLevel="1" x14ac:dyDescent="0.25">
      <c r="B37" s="66"/>
      <c r="C37" s="4"/>
      <c r="D37" s="4" t="s">
        <v>31</v>
      </c>
      <c r="E37" s="78">
        <f t="shared" si="14"/>
        <v>0</v>
      </c>
      <c r="F37" s="39"/>
      <c r="G37" s="78">
        <f t="shared" si="15"/>
        <v>0</v>
      </c>
      <c r="H37" s="14" t="s">
        <v>41</v>
      </c>
      <c r="I37" s="35"/>
      <c r="J37" s="7" t="str">
        <f t="shared" si="16"/>
        <v/>
      </c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22"/>
      <c r="AJ37" s="22"/>
      <c r="AK37" s="22"/>
      <c r="AL37" s="22"/>
      <c r="AM37" s="22"/>
      <c r="AN37" s="22"/>
      <c r="AO37" s="7"/>
      <c r="AP37" s="22"/>
      <c r="AQ37" s="22"/>
      <c r="AR37" s="22"/>
      <c r="AS37" s="75"/>
    </row>
    <row r="38" spans="2:45" ht="15.75" outlineLevel="1" x14ac:dyDescent="0.25">
      <c r="B38" s="66"/>
      <c r="C38" s="4"/>
      <c r="D38" s="4" t="s">
        <v>6</v>
      </c>
      <c r="E38" s="78">
        <f t="shared" si="14"/>
        <v>0</v>
      </c>
      <c r="F38" s="39"/>
      <c r="G38" s="78">
        <f t="shared" si="15"/>
        <v>0</v>
      </c>
      <c r="H38" s="14" t="s">
        <v>8</v>
      </c>
      <c r="I38" s="35"/>
      <c r="J38" s="7" t="str">
        <f t="shared" si="16"/>
        <v/>
      </c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22"/>
      <c r="AJ38" s="22"/>
      <c r="AK38" s="22"/>
      <c r="AL38" s="22"/>
      <c r="AM38" s="22"/>
      <c r="AN38" s="22"/>
      <c r="AO38" s="7"/>
      <c r="AP38" s="22"/>
      <c r="AQ38" s="22"/>
      <c r="AR38" s="22"/>
      <c r="AS38" s="75"/>
    </row>
    <row r="39" spans="2:45" ht="15.75" outlineLevel="1" x14ac:dyDescent="0.25">
      <c r="B39" s="66"/>
      <c r="C39" s="4"/>
      <c r="D39" s="4"/>
      <c r="E39" s="78">
        <f t="shared" si="14"/>
        <v>0</v>
      </c>
      <c r="F39" s="39"/>
      <c r="G39" s="78">
        <f t="shared" si="15"/>
        <v>0</v>
      </c>
      <c r="I39" s="35"/>
      <c r="J39" s="7" t="str">
        <f t="shared" si="16"/>
        <v/>
      </c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22"/>
      <c r="AJ39" s="22"/>
      <c r="AK39" s="22"/>
      <c r="AL39" s="22"/>
      <c r="AM39" s="22"/>
      <c r="AN39" s="22"/>
      <c r="AO39" s="7"/>
      <c r="AP39" s="22"/>
      <c r="AQ39" s="22"/>
      <c r="AR39" s="22"/>
      <c r="AS39" s="75"/>
    </row>
    <row r="40" spans="2:45" ht="16.5" outlineLevel="1" thickBot="1" x14ac:dyDescent="0.3">
      <c r="B40" s="66"/>
      <c r="C40" s="4"/>
      <c r="D40" s="4"/>
      <c r="E40" s="33"/>
      <c r="F40" s="33"/>
      <c r="G40" s="33"/>
      <c r="H40" s="14"/>
      <c r="I40" s="1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22"/>
      <c r="AJ40" s="22"/>
      <c r="AK40" s="22"/>
      <c r="AL40" s="22"/>
      <c r="AM40" s="22"/>
      <c r="AN40" s="22"/>
      <c r="AO40" s="7"/>
      <c r="AP40" s="22"/>
      <c r="AQ40" s="22"/>
      <c r="AR40" s="22"/>
      <c r="AS40" s="75"/>
    </row>
    <row r="41" spans="2:45" ht="16.5" thickBot="1" x14ac:dyDescent="0.3">
      <c r="B41" s="67" t="s">
        <v>19</v>
      </c>
      <c r="C41" s="5"/>
      <c r="D41" s="5"/>
      <c r="E41" s="99"/>
      <c r="F41" s="94"/>
      <c r="G41" s="94"/>
      <c r="H41" s="94"/>
      <c r="I41" s="95"/>
      <c r="J41" s="10">
        <v>0.1</v>
      </c>
      <c r="K41" s="10"/>
      <c r="L41" s="10"/>
      <c r="M41" s="10"/>
      <c r="N41" s="10"/>
      <c r="O41" s="10"/>
      <c r="P41" s="10"/>
      <c r="Q41" s="10"/>
      <c r="R41" s="10"/>
      <c r="S41" s="10">
        <f t="shared" ref="S41" si="17">SUBTOTAL(9,S42:S44)</f>
        <v>0</v>
      </c>
      <c r="T41" s="10"/>
      <c r="U41" s="10"/>
      <c r="V41" s="10"/>
      <c r="W41" s="10"/>
      <c r="X41" s="10"/>
      <c r="Y41" s="10"/>
      <c r="Z41" s="10"/>
      <c r="AA41" s="10"/>
      <c r="AB41" s="10"/>
      <c r="AC41" s="10">
        <f t="shared" ref="AC41" si="18">SUBTOTAL(9,AC42:AC44)</f>
        <v>0</v>
      </c>
      <c r="AD41" s="10">
        <f t="shared" ref="AD41" si="19">SUBTOTAL(9,AD42:AD44)</f>
        <v>0</v>
      </c>
      <c r="AE41" s="10"/>
      <c r="AF41" s="10"/>
      <c r="AG41" s="10">
        <f t="shared" ref="AG41" si="20">SUBTOTAL(9,AG42:AG44)</f>
        <v>0</v>
      </c>
      <c r="AH41" s="10"/>
      <c r="AI41" s="23"/>
      <c r="AJ41" s="23"/>
      <c r="AK41" s="23"/>
      <c r="AL41" s="23"/>
      <c r="AM41" s="23"/>
      <c r="AN41" s="23"/>
      <c r="AO41" s="10"/>
      <c r="AP41" s="23"/>
      <c r="AQ41" s="23"/>
      <c r="AR41" s="23"/>
      <c r="AS41" s="76">
        <f>IFERROR((SUM(J42:J47)/COUNT(J42:J47)*J41),0)</f>
        <v>0</v>
      </c>
    </row>
    <row r="42" spans="2:45" ht="15.75" outlineLevel="1" x14ac:dyDescent="0.25">
      <c r="B42" s="67"/>
      <c r="C42" s="5" t="s">
        <v>14</v>
      </c>
      <c r="D42" s="5" t="s">
        <v>20</v>
      </c>
      <c r="E42" s="78">
        <f t="shared" ref="E42:E47" si="21">F42*$E$8</f>
        <v>0</v>
      </c>
      <c r="F42" s="39"/>
      <c r="G42" s="78">
        <f t="shared" ref="G42:G47" si="22">F42*$G$8</f>
        <v>0</v>
      </c>
      <c r="H42" s="15" t="s">
        <v>21</v>
      </c>
      <c r="I42" s="35"/>
      <c r="J42" s="8" t="str">
        <f t="shared" ref="J42:J47" si="23">IFERROR(IF(I42&lt;E42,0,IF(I42&gt;G42,G42/F42,I42/F42)),"")</f>
        <v/>
      </c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24"/>
      <c r="AJ42" s="24"/>
      <c r="AK42" s="24"/>
      <c r="AL42" s="24"/>
      <c r="AM42" s="24"/>
      <c r="AN42" s="24"/>
      <c r="AO42" s="8"/>
      <c r="AP42" s="24"/>
      <c r="AQ42" s="24"/>
      <c r="AR42" s="24"/>
      <c r="AS42" s="75"/>
    </row>
    <row r="43" spans="2:45" ht="15.75" outlineLevel="1" x14ac:dyDescent="0.25">
      <c r="B43" s="67"/>
      <c r="C43" s="5" t="s">
        <v>24</v>
      </c>
      <c r="D43" s="5" t="s">
        <v>22</v>
      </c>
      <c r="E43" s="78">
        <f t="shared" si="21"/>
        <v>0</v>
      </c>
      <c r="F43" s="39"/>
      <c r="G43" s="78">
        <f t="shared" si="22"/>
        <v>0</v>
      </c>
      <c r="H43" s="15" t="s">
        <v>23</v>
      </c>
      <c r="I43" s="35"/>
      <c r="J43" s="8" t="str">
        <f t="shared" si="23"/>
        <v/>
      </c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24"/>
      <c r="AJ43" s="24"/>
      <c r="AK43" s="24"/>
      <c r="AL43" s="24"/>
      <c r="AM43" s="24"/>
      <c r="AN43" s="24"/>
      <c r="AO43" s="8"/>
      <c r="AP43" s="24"/>
      <c r="AQ43" s="24"/>
      <c r="AR43" s="24"/>
      <c r="AS43" s="75"/>
    </row>
    <row r="44" spans="2:45" ht="15.75" outlineLevel="1" x14ac:dyDescent="0.25">
      <c r="B44" s="67"/>
      <c r="C44" s="5" t="s">
        <v>13</v>
      </c>
      <c r="D44" s="5" t="s">
        <v>25</v>
      </c>
      <c r="E44" s="78">
        <f t="shared" si="21"/>
        <v>0</v>
      </c>
      <c r="F44" s="39"/>
      <c r="G44" s="78">
        <f t="shared" si="22"/>
        <v>0</v>
      </c>
      <c r="H44" s="106" t="s">
        <v>45</v>
      </c>
      <c r="I44" s="35"/>
      <c r="J44" s="8" t="str">
        <f t="shared" si="23"/>
        <v/>
      </c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24"/>
      <c r="AJ44" s="24"/>
      <c r="AK44" s="24"/>
      <c r="AL44" s="24"/>
      <c r="AM44" s="24"/>
      <c r="AN44" s="24"/>
      <c r="AO44" s="8"/>
      <c r="AP44" s="24"/>
      <c r="AQ44" s="24"/>
      <c r="AR44" s="24"/>
      <c r="AS44" s="75"/>
    </row>
    <row r="45" spans="2:45" ht="15.75" outlineLevel="1" x14ac:dyDescent="0.25">
      <c r="B45" s="67"/>
      <c r="C45" s="5"/>
      <c r="D45" s="5" t="s">
        <v>26</v>
      </c>
      <c r="E45" s="78">
        <f t="shared" si="21"/>
        <v>0</v>
      </c>
      <c r="F45" s="39"/>
      <c r="G45" s="78">
        <f t="shared" si="22"/>
        <v>0</v>
      </c>
      <c r="H45" s="15" t="s">
        <v>113</v>
      </c>
      <c r="I45" s="35"/>
      <c r="J45" s="8" t="str">
        <f t="shared" si="23"/>
        <v/>
      </c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24"/>
      <c r="AJ45" s="24"/>
      <c r="AK45" s="24"/>
      <c r="AL45" s="24"/>
      <c r="AM45" s="24"/>
      <c r="AN45" s="24"/>
      <c r="AO45" s="8"/>
      <c r="AP45" s="24"/>
      <c r="AQ45" s="24"/>
      <c r="AR45" s="24"/>
      <c r="AS45" s="75"/>
    </row>
    <row r="46" spans="2:45" ht="15.75" outlineLevel="1" x14ac:dyDescent="0.25">
      <c r="B46" s="67"/>
      <c r="C46" s="5"/>
      <c r="D46" s="5" t="s">
        <v>26</v>
      </c>
      <c r="E46" s="78">
        <f t="shared" ref="E46" si="24">F46*$E$8</f>
        <v>0</v>
      </c>
      <c r="F46" s="39"/>
      <c r="G46" s="78">
        <f t="shared" ref="G46" si="25">F46*$G$8</f>
        <v>0</v>
      </c>
      <c r="H46" s="15" t="s">
        <v>42</v>
      </c>
      <c r="I46" s="35"/>
      <c r="J46" s="8" t="str">
        <f t="shared" ref="J46" si="26">IFERROR(IF(I46&lt;E46,0,IF(I46&gt;G46,G46/F46,I46/F46)),"")</f>
        <v/>
      </c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24"/>
      <c r="AJ46" s="24"/>
      <c r="AK46" s="24"/>
      <c r="AL46" s="24"/>
      <c r="AM46" s="24"/>
      <c r="AN46" s="24"/>
      <c r="AO46" s="8"/>
      <c r="AP46" s="24"/>
      <c r="AQ46" s="24"/>
      <c r="AR46" s="24"/>
      <c r="AS46" s="75"/>
    </row>
    <row r="47" spans="2:45" ht="15.75" outlineLevel="1" x14ac:dyDescent="0.25">
      <c r="B47" s="67"/>
      <c r="C47" s="5"/>
      <c r="D47" s="5"/>
      <c r="E47" s="78">
        <f t="shared" si="21"/>
        <v>0</v>
      </c>
      <c r="F47" s="39"/>
      <c r="G47" s="78">
        <f t="shared" si="22"/>
        <v>0</v>
      </c>
      <c r="H47" s="15" t="s">
        <v>27</v>
      </c>
      <c r="I47" s="35"/>
      <c r="J47" s="8" t="str">
        <f t="shared" si="23"/>
        <v/>
      </c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24"/>
      <c r="AJ47" s="24"/>
      <c r="AK47" s="24"/>
      <c r="AL47" s="24"/>
      <c r="AM47" s="24"/>
      <c r="AN47" s="24"/>
      <c r="AO47" s="8"/>
      <c r="AP47" s="24"/>
      <c r="AQ47" s="24"/>
      <c r="AR47" s="24"/>
      <c r="AS47" s="75"/>
    </row>
    <row r="48" spans="2:45" ht="16.5" outlineLevel="1" thickBot="1" x14ac:dyDescent="0.3">
      <c r="B48" s="67"/>
      <c r="C48" s="5"/>
      <c r="D48" s="5"/>
      <c r="E48" s="34"/>
      <c r="F48" s="34"/>
      <c r="G48" s="34"/>
      <c r="H48" s="15"/>
      <c r="I48" s="1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24"/>
      <c r="AJ48" s="24"/>
      <c r="AK48" s="24"/>
      <c r="AL48" s="24"/>
      <c r="AM48" s="24"/>
      <c r="AN48" s="24"/>
      <c r="AO48" s="8"/>
      <c r="AP48" s="24"/>
      <c r="AQ48" s="24"/>
      <c r="AR48" s="24"/>
      <c r="AS48" s="75"/>
    </row>
    <row r="49" spans="2:45" ht="16.5" thickBot="1" x14ac:dyDescent="0.3">
      <c r="B49" s="66" t="s">
        <v>15</v>
      </c>
      <c r="C49" s="4"/>
      <c r="D49" s="4"/>
      <c r="E49" s="93"/>
      <c r="F49" s="94"/>
      <c r="G49" s="94"/>
      <c r="H49" s="94"/>
      <c r="I49" s="95"/>
      <c r="J49" s="10">
        <v>0.1</v>
      </c>
      <c r="K49" s="10"/>
      <c r="L49" s="10"/>
      <c r="M49" s="10"/>
      <c r="N49" s="10"/>
      <c r="O49" s="10"/>
      <c r="P49" s="10"/>
      <c r="Q49" s="10"/>
      <c r="R49" s="10"/>
      <c r="S49" s="10">
        <f t="shared" ref="S49:AD49" si="27">SUBTOTAL(9,S50:S53)</f>
        <v>0</v>
      </c>
      <c r="T49" s="10"/>
      <c r="U49" s="10"/>
      <c r="V49" s="10"/>
      <c r="W49" s="10"/>
      <c r="X49" s="10"/>
      <c r="Y49" s="10"/>
      <c r="Z49" s="10"/>
      <c r="AA49" s="10"/>
      <c r="AB49" s="10"/>
      <c r="AC49" s="10">
        <f t="shared" si="27"/>
        <v>0</v>
      </c>
      <c r="AD49" s="10">
        <f t="shared" si="27"/>
        <v>0</v>
      </c>
      <c r="AE49" s="10"/>
      <c r="AF49" s="10"/>
      <c r="AG49" s="10">
        <f>SUBTOTAL(9,AG50:AG53)</f>
        <v>0</v>
      </c>
      <c r="AH49" s="10"/>
      <c r="AI49" s="23"/>
      <c r="AJ49" s="23"/>
      <c r="AK49" s="23"/>
      <c r="AL49" s="23"/>
      <c r="AM49" s="23"/>
      <c r="AN49" s="23"/>
      <c r="AO49" s="10"/>
      <c r="AP49" s="23"/>
      <c r="AQ49" s="23"/>
      <c r="AR49" s="23"/>
      <c r="AS49" s="76">
        <f>IFERROR((SUM(J50:J52)/COUNT(J50:J52)*J49),0)</f>
        <v>0</v>
      </c>
    </row>
    <row r="50" spans="2:45" ht="15.75" outlineLevel="1" x14ac:dyDescent="0.2">
      <c r="B50" s="65"/>
      <c r="C50" s="4" t="s">
        <v>14</v>
      </c>
      <c r="D50" s="4" t="s">
        <v>22</v>
      </c>
      <c r="E50" s="78">
        <f t="shared" ref="E50:E51" si="28">F50*$E$8</f>
        <v>0</v>
      </c>
      <c r="F50" s="39"/>
      <c r="G50" s="78">
        <f t="shared" ref="G50:G51" si="29">F50*$G$8</f>
        <v>0</v>
      </c>
      <c r="H50" s="16" t="s">
        <v>28</v>
      </c>
      <c r="I50" s="35"/>
      <c r="J50" s="7" t="str">
        <f t="shared" ref="J50:J52" si="30">IFERROR(IF(I50&lt;E50,0,IF(I50&gt;G50,G50/F50,I50/F50)),"")</f>
        <v/>
      </c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22"/>
      <c r="AJ50" s="22"/>
      <c r="AK50" s="22"/>
      <c r="AL50" s="22"/>
      <c r="AM50" s="22"/>
      <c r="AN50" s="22"/>
      <c r="AO50" s="7"/>
      <c r="AP50" s="22"/>
      <c r="AQ50" s="22"/>
      <c r="AR50" s="22"/>
      <c r="AS50" s="75"/>
    </row>
    <row r="51" spans="2:45" ht="15.75" outlineLevel="1" x14ac:dyDescent="0.25">
      <c r="B51" s="66"/>
      <c r="C51" s="4" t="s">
        <v>11</v>
      </c>
      <c r="D51" s="4" t="s">
        <v>18</v>
      </c>
      <c r="E51" s="78">
        <f t="shared" si="28"/>
        <v>0</v>
      </c>
      <c r="F51" s="39"/>
      <c r="G51" s="78">
        <f t="shared" si="29"/>
        <v>0</v>
      </c>
      <c r="H51" s="14" t="s">
        <v>29</v>
      </c>
      <c r="I51" s="35"/>
      <c r="J51" s="7" t="str">
        <f t="shared" si="30"/>
        <v/>
      </c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22"/>
      <c r="AJ51" s="22"/>
      <c r="AK51" s="22"/>
      <c r="AL51" s="22"/>
      <c r="AM51" s="22"/>
      <c r="AN51" s="22"/>
      <c r="AO51" s="7"/>
      <c r="AP51" s="22"/>
      <c r="AQ51" s="22"/>
      <c r="AR51" s="22"/>
      <c r="AS51" s="75"/>
    </row>
    <row r="52" spans="2:45" ht="15.75" outlineLevel="1" x14ac:dyDescent="0.25">
      <c r="B52" s="66"/>
      <c r="C52" s="4" t="s">
        <v>13</v>
      </c>
      <c r="D52" s="4" t="s">
        <v>30</v>
      </c>
      <c r="E52" s="33"/>
      <c r="F52" s="33"/>
      <c r="G52" s="33"/>
      <c r="H52" s="14"/>
      <c r="I52" s="35"/>
      <c r="J52" s="7" t="str">
        <f t="shared" si="30"/>
        <v/>
      </c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22"/>
      <c r="AJ52" s="22"/>
      <c r="AK52" s="22"/>
      <c r="AL52" s="22"/>
      <c r="AM52" s="22"/>
      <c r="AN52" s="22"/>
      <c r="AO52" s="7"/>
      <c r="AP52" s="22"/>
      <c r="AQ52" s="22"/>
      <c r="AR52" s="22"/>
      <c r="AS52" s="75"/>
    </row>
    <row r="53" spans="2:45" ht="16.5" outlineLevel="1" thickBot="1" x14ac:dyDescent="0.3">
      <c r="B53" s="66"/>
      <c r="C53" s="4" t="s">
        <v>2</v>
      </c>
      <c r="D53" s="4" t="s">
        <v>31</v>
      </c>
      <c r="E53" s="33"/>
      <c r="F53" s="33"/>
      <c r="G53" s="33"/>
      <c r="H53" s="14"/>
      <c r="I53" s="1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22"/>
      <c r="AJ53" s="22"/>
      <c r="AK53" s="22"/>
      <c r="AL53" s="22"/>
      <c r="AM53" s="22"/>
      <c r="AN53" s="22"/>
      <c r="AO53" s="7"/>
      <c r="AP53" s="22"/>
      <c r="AQ53" s="22"/>
      <c r="AR53" s="22"/>
      <c r="AS53" s="75"/>
    </row>
    <row r="54" spans="2:45" ht="16.5" thickBot="1" x14ac:dyDescent="0.3">
      <c r="B54" s="67" t="s">
        <v>98</v>
      </c>
      <c r="C54" s="5"/>
      <c r="D54" s="5"/>
      <c r="E54" s="99"/>
      <c r="F54" s="94"/>
      <c r="G54" s="94"/>
      <c r="H54" s="94"/>
      <c r="I54" s="95"/>
      <c r="J54" s="10">
        <v>0.1</v>
      </c>
      <c r="K54" s="10"/>
      <c r="L54" s="10"/>
      <c r="M54" s="10"/>
      <c r="N54" s="10"/>
      <c r="O54" s="10"/>
      <c r="P54" s="10"/>
      <c r="Q54" s="10"/>
      <c r="R54" s="10"/>
      <c r="S54" s="10">
        <f t="shared" ref="S54:AD54" si="31">SUBTOTAL(9,S55:S62)</f>
        <v>0</v>
      </c>
      <c r="T54" s="10"/>
      <c r="U54" s="10"/>
      <c r="V54" s="10"/>
      <c r="W54" s="10"/>
      <c r="X54" s="10"/>
      <c r="Y54" s="10"/>
      <c r="Z54" s="10"/>
      <c r="AA54" s="10"/>
      <c r="AB54" s="10"/>
      <c r="AC54" s="10">
        <f t="shared" si="31"/>
        <v>0</v>
      </c>
      <c r="AD54" s="10">
        <f t="shared" si="31"/>
        <v>0</v>
      </c>
      <c r="AE54" s="10"/>
      <c r="AF54" s="10"/>
      <c r="AG54" s="10">
        <f>SUBTOTAL(9,AG55:AG62)</f>
        <v>0</v>
      </c>
      <c r="AH54" s="10"/>
      <c r="AI54" s="23"/>
      <c r="AJ54" s="23"/>
      <c r="AK54" s="23"/>
      <c r="AL54" s="23"/>
      <c r="AM54" s="23"/>
      <c r="AN54" s="23"/>
      <c r="AO54" s="10"/>
      <c r="AP54" s="23"/>
      <c r="AQ54" s="23"/>
      <c r="AR54" s="23"/>
      <c r="AS54" s="76">
        <f>IFERROR((SUM(J55:J61)/COUNT(J55:J61)*J54),0)</f>
        <v>0</v>
      </c>
    </row>
    <row r="55" spans="2:45" ht="15.75" outlineLevel="1" x14ac:dyDescent="0.25">
      <c r="B55" s="67"/>
      <c r="C55" s="5" t="s">
        <v>24</v>
      </c>
      <c r="D55" s="5" t="s">
        <v>31</v>
      </c>
      <c r="E55" s="78">
        <f t="shared" ref="E55:E61" si="32">F55*$E$8</f>
        <v>0</v>
      </c>
      <c r="F55" s="39"/>
      <c r="G55" s="78">
        <f t="shared" ref="G55:G61" si="33">F55*$G$8</f>
        <v>0</v>
      </c>
      <c r="H55" s="15" t="s">
        <v>39</v>
      </c>
      <c r="I55" s="35"/>
      <c r="J55" s="8" t="str">
        <f t="shared" ref="J55:J62" si="34">IFERROR(IF(I55&lt;E55,0,IF(I55&gt;G55,G55/F55,I55/F55)),"")</f>
        <v/>
      </c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24"/>
      <c r="AJ55" s="24"/>
      <c r="AK55" s="24"/>
      <c r="AL55" s="24"/>
      <c r="AM55" s="24"/>
      <c r="AN55" s="24"/>
      <c r="AO55" s="8"/>
      <c r="AP55" s="24"/>
      <c r="AQ55" s="24"/>
      <c r="AR55" s="24"/>
      <c r="AS55" s="75"/>
    </row>
    <row r="56" spans="2:45" ht="15.75" outlineLevel="1" x14ac:dyDescent="0.25">
      <c r="B56" s="67"/>
      <c r="C56" s="5" t="s">
        <v>13</v>
      </c>
      <c r="D56" s="5" t="s">
        <v>37</v>
      </c>
      <c r="E56" s="78">
        <f t="shared" si="32"/>
        <v>0</v>
      </c>
      <c r="F56" s="39"/>
      <c r="G56" s="78">
        <f t="shared" si="33"/>
        <v>0</v>
      </c>
      <c r="H56" s="15" t="s">
        <v>33</v>
      </c>
      <c r="I56" s="35"/>
      <c r="J56" s="8" t="str">
        <f t="shared" si="34"/>
        <v/>
      </c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24"/>
      <c r="AJ56" s="24"/>
      <c r="AK56" s="24"/>
      <c r="AL56" s="24"/>
      <c r="AM56" s="24"/>
      <c r="AN56" s="24"/>
      <c r="AO56" s="8"/>
      <c r="AP56" s="24"/>
      <c r="AQ56" s="24"/>
      <c r="AR56" s="24"/>
      <c r="AS56" s="75"/>
    </row>
    <row r="57" spans="2:45" ht="15.75" outlineLevel="1" x14ac:dyDescent="0.25">
      <c r="B57" s="67"/>
      <c r="C57" s="5" t="s">
        <v>14</v>
      </c>
      <c r="D57" s="5" t="s">
        <v>26</v>
      </c>
      <c r="E57" s="78">
        <f t="shared" si="32"/>
        <v>0</v>
      </c>
      <c r="F57" s="39"/>
      <c r="G57" s="78">
        <f t="shared" si="33"/>
        <v>0</v>
      </c>
      <c r="H57" s="15" t="s">
        <v>8</v>
      </c>
      <c r="I57" s="35"/>
      <c r="J57" s="8" t="str">
        <f t="shared" si="34"/>
        <v/>
      </c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24"/>
      <c r="AJ57" s="24"/>
      <c r="AK57" s="24"/>
      <c r="AL57" s="24"/>
      <c r="AM57" s="24"/>
      <c r="AN57" s="24"/>
      <c r="AO57" s="8"/>
      <c r="AP57" s="24"/>
      <c r="AQ57" s="24"/>
      <c r="AR57" s="24"/>
      <c r="AS57" s="75"/>
    </row>
    <row r="58" spans="2:45" ht="15.75" outlineLevel="1" x14ac:dyDescent="0.25">
      <c r="B58" s="67"/>
      <c r="C58" s="5" t="s">
        <v>2</v>
      </c>
      <c r="D58" s="5" t="s">
        <v>32</v>
      </c>
      <c r="E58" s="78">
        <f t="shared" si="32"/>
        <v>0</v>
      </c>
      <c r="F58" s="39"/>
      <c r="G58" s="78">
        <f t="shared" si="33"/>
        <v>0</v>
      </c>
      <c r="H58" s="15" t="s">
        <v>36</v>
      </c>
      <c r="I58" s="35"/>
      <c r="J58" s="8" t="str">
        <f t="shared" si="34"/>
        <v/>
      </c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24"/>
      <c r="AJ58" s="24"/>
      <c r="AK58" s="24"/>
      <c r="AL58" s="24"/>
      <c r="AM58" s="24"/>
      <c r="AN58" s="24"/>
      <c r="AO58" s="8"/>
      <c r="AP58" s="24"/>
      <c r="AQ58" s="24"/>
      <c r="AR58" s="24"/>
      <c r="AS58" s="75"/>
    </row>
    <row r="59" spans="2:45" ht="15.75" outlineLevel="1" x14ac:dyDescent="0.25">
      <c r="B59" s="67"/>
      <c r="C59" s="5" t="s">
        <v>2</v>
      </c>
      <c r="D59" s="5" t="s">
        <v>32</v>
      </c>
      <c r="E59" s="78">
        <f t="shared" ref="E59" si="35">F59*$E$8</f>
        <v>0</v>
      </c>
      <c r="F59" s="39"/>
      <c r="G59" s="78">
        <f t="shared" ref="G59" si="36">F59*$G$8</f>
        <v>0</v>
      </c>
      <c r="H59" s="15" t="s">
        <v>106</v>
      </c>
      <c r="I59" s="35"/>
      <c r="J59" s="8" t="str">
        <f t="shared" ref="J59" si="37">IFERROR(IF(I59&lt;E59,0,IF(I59&gt;G59,G59/F59,I59/F59)),"")</f>
        <v/>
      </c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24"/>
      <c r="AJ59" s="24"/>
      <c r="AK59" s="24"/>
      <c r="AL59" s="24"/>
      <c r="AM59" s="24"/>
      <c r="AN59" s="24"/>
      <c r="AO59" s="8"/>
      <c r="AP59" s="24"/>
      <c r="AQ59" s="24"/>
      <c r="AR59" s="24"/>
      <c r="AS59" s="75"/>
    </row>
    <row r="60" spans="2:45" ht="15.75" outlineLevel="1" x14ac:dyDescent="0.25">
      <c r="B60" s="67"/>
      <c r="C60" s="5"/>
      <c r="D60" s="5"/>
      <c r="E60" s="78">
        <f t="shared" ref="E60" si="38">F60*$E$8</f>
        <v>0</v>
      </c>
      <c r="F60" s="39"/>
      <c r="G60" s="78">
        <f t="shared" ref="G60" si="39">F60*$G$8</f>
        <v>0</v>
      </c>
      <c r="H60" s="15" t="s">
        <v>110</v>
      </c>
      <c r="I60" s="35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24"/>
      <c r="AJ60" s="24"/>
      <c r="AK60" s="24"/>
      <c r="AL60" s="24"/>
      <c r="AM60" s="24"/>
      <c r="AN60" s="24"/>
      <c r="AO60" s="8"/>
      <c r="AP60" s="24"/>
      <c r="AQ60" s="24"/>
      <c r="AR60" s="24"/>
      <c r="AS60" s="75"/>
    </row>
    <row r="61" spans="2:45" ht="15.75" outlineLevel="1" x14ac:dyDescent="0.25">
      <c r="B61" s="67"/>
      <c r="C61" s="5"/>
      <c r="D61" s="5" t="s">
        <v>22</v>
      </c>
      <c r="E61" s="78">
        <f t="shared" si="32"/>
        <v>0</v>
      </c>
      <c r="F61" s="39"/>
      <c r="G61" s="78">
        <f t="shared" si="33"/>
        <v>0</v>
      </c>
      <c r="H61" s="15" t="s">
        <v>38</v>
      </c>
      <c r="I61" s="35"/>
      <c r="J61" s="8" t="str">
        <f t="shared" si="34"/>
        <v/>
      </c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24"/>
      <c r="AJ61" s="24"/>
      <c r="AK61" s="24"/>
      <c r="AL61" s="24"/>
      <c r="AM61" s="24"/>
      <c r="AN61" s="24"/>
      <c r="AO61" s="8"/>
      <c r="AP61" s="24"/>
      <c r="AQ61" s="24"/>
      <c r="AR61" s="24"/>
      <c r="AS61" s="75"/>
    </row>
    <row r="62" spans="2:45" ht="16.5" outlineLevel="1" thickBot="1" x14ac:dyDescent="0.3">
      <c r="B62" s="67"/>
      <c r="C62" s="5"/>
      <c r="D62" s="5" t="s">
        <v>17</v>
      </c>
      <c r="E62" s="34"/>
      <c r="F62" s="34"/>
      <c r="G62" s="34"/>
      <c r="H62" s="15"/>
      <c r="I62" s="35"/>
      <c r="J62" s="8" t="str">
        <f t="shared" si="34"/>
        <v/>
      </c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24"/>
      <c r="AJ62" s="24"/>
      <c r="AK62" s="24"/>
      <c r="AL62" s="24"/>
      <c r="AM62" s="24"/>
      <c r="AN62" s="24"/>
      <c r="AO62" s="8"/>
      <c r="AP62" s="24"/>
      <c r="AQ62" s="24"/>
      <c r="AR62" s="24"/>
      <c r="AS62" s="75"/>
    </row>
    <row r="63" spans="2:45" ht="16.5" thickBot="1" x14ac:dyDescent="0.3">
      <c r="B63" s="66" t="s">
        <v>100</v>
      </c>
      <c r="C63" s="4"/>
      <c r="D63" s="4"/>
      <c r="E63" s="93"/>
      <c r="F63" s="94"/>
      <c r="G63" s="94"/>
      <c r="H63" s="94"/>
      <c r="I63" s="95"/>
      <c r="J63" s="10">
        <v>0.05</v>
      </c>
      <c r="K63" s="10"/>
      <c r="L63" s="10"/>
      <c r="M63" s="10"/>
      <c r="N63" s="10"/>
      <c r="O63" s="10"/>
      <c r="P63" s="10"/>
      <c r="Q63" s="10"/>
      <c r="R63" s="10"/>
      <c r="S63" s="10">
        <f t="shared" ref="S63:AD63" si="40">SUBTOTAL(9,S64:S71)</f>
        <v>0</v>
      </c>
      <c r="T63" s="10"/>
      <c r="U63" s="10"/>
      <c r="V63" s="10"/>
      <c r="W63" s="10"/>
      <c r="X63" s="10"/>
      <c r="Y63" s="10"/>
      <c r="Z63" s="10"/>
      <c r="AA63" s="10"/>
      <c r="AB63" s="10"/>
      <c r="AC63" s="10">
        <f t="shared" si="40"/>
        <v>0</v>
      </c>
      <c r="AD63" s="10">
        <f t="shared" si="40"/>
        <v>0</v>
      </c>
      <c r="AE63" s="10"/>
      <c r="AF63" s="10"/>
      <c r="AG63" s="10">
        <f>SUBTOTAL(9,AG64:AG71)</f>
        <v>0</v>
      </c>
      <c r="AH63" s="10"/>
      <c r="AI63" s="23"/>
      <c r="AJ63" s="23"/>
      <c r="AK63" s="23"/>
      <c r="AL63" s="23"/>
      <c r="AM63" s="23"/>
      <c r="AN63" s="23"/>
      <c r="AO63" s="10"/>
      <c r="AP63" s="23"/>
      <c r="AQ63" s="23"/>
      <c r="AR63" s="23"/>
      <c r="AS63" s="76">
        <f>IFERROR((SUM(J64:J71)/COUNT(J64:J71)*J63),0)</f>
        <v>0</v>
      </c>
    </row>
    <row r="64" spans="2:45" ht="15.75" outlineLevel="1" x14ac:dyDescent="0.2">
      <c r="B64" s="65"/>
      <c r="C64" s="4" t="s">
        <v>13</v>
      </c>
      <c r="D64" s="4" t="s">
        <v>26</v>
      </c>
      <c r="E64" s="78">
        <f t="shared" ref="E64:E70" si="41">F64*$E$8</f>
        <v>0</v>
      </c>
      <c r="F64" s="39"/>
      <c r="G64" s="78">
        <f t="shared" ref="G64:G70" si="42">F64*$G$8</f>
        <v>0</v>
      </c>
      <c r="H64" s="106" t="s">
        <v>44</v>
      </c>
      <c r="I64" s="35"/>
      <c r="J64" s="7" t="str">
        <f t="shared" ref="J64:J70" si="43">IFERROR(IF(I64&lt;E64,0,IF(I64&gt;G64,G64/F64,I64/F64)),"")</f>
        <v/>
      </c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22"/>
      <c r="AJ64" s="22"/>
      <c r="AK64" s="22"/>
      <c r="AL64" s="22"/>
      <c r="AM64" s="22"/>
      <c r="AN64" s="22"/>
      <c r="AO64" s="7"/>
      <c r="AP64" s="22"/>
      <c r="AQ64" s="22"/>
      <c r="AR64" s="22"/>
      <c r="AS64" s="75"/>
    </row>
    <row r="65" spans="2:45" ht="15.75" outlineLevel="1" x14ac:dyDescent="0.25">
      <c r="B65" s="66"/>
      <c r="C65" s="4"/>
      <c r="D65" s="4" t="s">
        <v>128</v>
      </c>
      <c r="E65" s="78">
        <f t="shared" si="41"/>
        <v>0</v>
      </c>
      <c r="F65" s="39"/>
      <c r="G65" s="78">
        <f t="shared" si="42"/>
        <v>0</v>
      </c>
      <c r="H65" s="106" t="s">
        <v>43</v>
      </c>
      <c r="I65" s="35"/>
      <c r="J65" s="7" t="str">
        <f t="shared" si="43"/>
        <v/>
      </c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22"/>
      <c r="AJ65" s="22"/>
      <c r="AK65" s="22"/>
      <c r="AL65" s="22"/>
      <c r="AM65" s="22"/>
      <c r="AN65" s="22"/>
      <c r="AO65" s="7"/>
      <c r="AP65" s="22"/>
      <c r="AQ65" s="22"/>
      <c r="AR65" s="22"/>
      <c r="AS65" s="75"/>
    </row>
    <row r="66" spans="2:45" ht="15.75" outlineLevel="1" x14ac:dyDescent="0.25">
      <c r="B66" s="66"/>
      <c r="C66" s="4"/>
      <c r="D66" s="4" t="s">
        <v>129</v>
      </c>
      <c r="E66" s="78">
        <f t="shared" si="41"/>
        <v>0</v>
      </c>
      <c r="F66" s="39"/>
      <c r="G66" s="78">
        <f t="shared" si="42"/>
        <v>0</v>
      </c>
      <c r="H66" s="106" t="s">
        <v>47</v>
      </c>
      <c r="I66" s="35"/>
      <c r="J66" s="7" t="str">
        <f t="shared" si="43"/>
        <v/>
      </c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22"/>
      <c r="AJ66" s="22"/>
      <c r="AK66" s="22"/>
      <c r="AL66" s="22"/>
      <c r="AM66" s="22"/>
      <c r="AN66" s="22"/>
      <c r="AO66" s="7"/>
      <c r="AP66" s="22"/>
      <c r="AQ66" s="22"/>
      <c r="AR66" s="22"/>
      <c r="AS66" s="75"/>
    </row>
    <row r="67" spans="2:45" ht="15.75" outlineLevel="1" x14ac:dyDescent="0.25">
      <c r="B67" s="66"/>
      <c r="C67" s="4"/>
      <c r="D67" s="4"/>
      <c r="E67" s="78">
        <f t="shared" si="41"/>
        <v>0</v>
      </c>
      <c r="F67" s="39"/>
      <c r="G67" s="78">
        <f t="shared" si="42"/>
        <v>0</v>
      </c>
      <c r="H67" s="106" t="s">
        <v>115</v>
      </c>
      <c r="I67" s="35"/>
      <c r="J67" s="7" t="str">
        <f t="shared" si="43"/>
        <v/>
      </c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22"/>
      <c r="AJ67" s="22"/>
      <c r="AK67" s="22"/>
      <c r="AL67" s="22"/>
      <c r="AM67" s="22"/>
      <c r="AN67" s="22"/>
      <c r="AO67" s="7"/>
      <c r="AP67" s="22"/>
      <c r="AQ67" s="22"/>
      <c r="AR67" s="22"/>
      <c r="AS67" s="75"/>
    </row>
    <row r="68" spans="2:45" ht="15.75" outlineLevel="1" x14ac:dyDescent="0.25">
      <c r="B68" s="66"/>
      <c r="C68" s="4"/>
      <c r="D68" s="4"/>
      <c r="E68" s="78">
        <f t="shared" ref="E68" si="44">F68*$E$8</f>
        <v>0</v>
      </c>
      <c r="F68" s="39"/>
      <c r="G68" s="78">
        <f t="shared" ref="G68" si="45">F68*$G$8</f>
        <v>0</v>
      </c>
      <c r="H68" s="106" t="s">
        <v>112</v>
      </c>
      <c r="I68" s="35"/>
      <c r="J68" s="7" t="str">
        <f t="shared" si="43"/>
        <v/>
      </c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22"/>
      <c r="AJ68" s="22"/>
      <c r="AK68" s="22"/>
      <c r="AL68" s="22"/>
      <c r="AM68" s="22"/>
      <c r="AN68" s="22"/>
      <c r="AO68" s="7"/>
      <c r="AP68" s="22"/>
      <c r="AQ68" s="22"/>
      <c r="AR68" s="22"/>
      <c r="AS68" s="75"/>
    </row>
    <row r="69" spans="2:45" ht="15.75" outlineLevel="1" x14ac:dyDescent="0.25">
      <c r="B69" s="66"/>
      <c r="C69" s="4"/>
      <c r="D69" s="4"/>
      <c r="E69" s="78">
        <f t="shared" si="41"/>
        <v>0</v>
      </c>
      <c r="F69" s="39"/>
      <c r="G69" s="78">
        <f t="shared" si="42"/>
        <v>0</v>
      </c>
      <c r="H69" s="106" t="s">
        <v>46</v>
      </c>
      <c r="I69" s="35"/>
      <c r="J69" s="7" t="str">
        <f t="shared" si="43"/>
        <v/>
      </c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22"/>
      <c r="AJ69" s="22"/>
      <c r="AK69" s="22"/>
      <c r="AL69" s="22"/>
      <c r="AM69" s="22"/>
      <c r="AN69" s="22"/>
      <c r="AO69" s="7"/>
      <c r="AP69" s="22"/>
      <c r="AQ69" s="22"/>
      <c r="AR69" s="22"/>
      <c r="AS69" s="75"/>
    </row>
    <row r="70" spans="2:45" ht="15.75" outlineLevel="1" x14ac:dyDescent="0.25">
      <c r="B70" s="66"/>
      <c r="C70" s="4"/>
      <c r="D70" s="4"/>
      <c r="E70" s="78">
        <f t="shared" si="41"/>
        <v>0</v>
      </c>
      <c r="F70" s="39"/>
      <c r="G70" s="78">
        <f t="shared" si="42"/>
        <v>0</v>
      </c>
      <c r="H70" s="106" t="s">
        <v>117</v>
      </c>
      <c r="I70" s="35"/>
      <c r="J70" s="7" t="str">
        <f t="shared" si="43"/>
        <v/>
      </c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22"/>
      <c r="AJ70" s="22"/>
      <c r="AK70" s="22"/>
      <c r="AL70" s="22"/>
      <c r="AM70" s="22"/>
      <c r="AN70" s="22"/>
      <c r="AO70" s="7"/>
      <c r="AP70" s="22"/>
      <c r="AQ70" s="22"/>
      <c r="AR70" s="22"/>
      <c r="AS70" s="75"/>
    </row>
    <row r="71" spans="2:45" ht="15.75" outlineLevel="1" x14ac:dyDescent="0.25">
      <c r="B71" s="66"/>
      <c r="C71" s="4"/>
      <c r="D71" s="4"/>
      <c r="E71" s="78">
        <f t="shared" ref="E71" si="46">F71*$E$8</f>
        <v>0</v>
      </c>
      <c r="F71" s="39"/>
      <c r="G71" s="78">
        <f t="shared" ref="G71" si="47">F71*$G$8</f>
        <v>0</v>
      </c>
      <c r="H71" s="107" t="s">
        <v>116</v>
      </c>
      <c r="I71" s="35"/>
      <c r="J71" s="7" t="str">
        <f t="shared" ref="J71" si="48">IFERROR(IF(I71&lt;E71,0,IF(I71&gt;G71,G71/F71,I71/F71)),"")</f>
        <v/>
      </c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22"/>
      <c r="AJ71" s="22"/>
      <c r="AK71" s="22"/>
      <c r="AL71" s="22"/>
      <c r="AM71" s="22"/>
      <c r="AN71" s="22"/>
      <c r="AO71" s="7"/>
      <c r="AP71" s="22"/>
      <c r="AQ71" s="22"/>
      <c r="AR71" s="22"/>
      <c r="AS71" s="75"/>
    </row>
    <row r="72" spans="2:45" ht="16.5" outlineLevel="1" thickBot="1" x14ac:dyDescent="0.3">
      <c r="B72" s="66"/>
      <c r="C72" s="4"/>
      <c r="D72" s="4"/>
      <c r="E72" s="33"/>
      <c r="F72" s="33"/>
      <c r="G72" s="33"/>
      <c r="H72" s="14"/>
      <c r="I72" s="1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22"/>
      <c r="AJ72" s="22"/>
      <c r="AK72" s="22"/>
      <c r="AL72" s="22"/>
      <c r="AM72" s="22"/>
      <c r="AN72" s="22"/>
      <c r="AO72" s="7"/>
      <c r="AP72" s="22"/>
      <c r="AQ72" s="22"/>
      <c r="AR72" s="22"/>
      <c r="AS72" s="75"/>
    </row>
    <row r="73" spans="2:45" ht="16.5" thickBot="1" x14ac:dyDescent="0.3">
      <c r="B73" s="67" t="s">
        <v>101</v>
      </c>
      <c r="C73" s="5"/>
      <c r="D73" s="5"/>
      <c r="E73" s="99"/>
      <c r="F73" s="94"/>
      <c r="G73" s="94"/>
      <c r="H73" s="94"/>
      <c r="I73" s="95"/>
      <c r="J73" s="10">
        <v>0.1</v>
      </c>
      <c r="K73" s="10"/>
      <c r="L73" s="10"/>
      <c r="M73" s="10"/>
      <c r="N73" s="10"/>
      <c r="O73" s="10"/>
      <c r="P73" s="10"/>
      <c r="Q73" s="10"/>
      <c r="R73" s="10"/>
      <c r="S73" s="10">
        <f t="shared" ref="S73" si="49">SUBTOTAL(9,S74:S81)</f>
        <v>0</v>
      </c>
      <c r="T73" s="10"/>
      <c r="U73" s="10"/>
      <c r="V73" s="10"/>
      <c r="W73" s="10"/>
      <c r="X73" s="10"/>
      <c r="Y73" s="10"/>
      <c r="Z73" s="10"/>
      <c r="AA73" s="10"/>
      <c r="AB73" s="10"/>
      <c r="AC73" s="10">
        <f t="shared" ref="AC73:AD73" si="50">SUBTOTAL(9,AC74:AC81)</f>
        <v>0</v>
      </c>
      <c r="AD73" s="10">
        <f t="shared" si="50"/>
        <v>0</v>
      </c>
      <c r="AE73" s="10"/>
      <c r="AF73" s="10"/>
      <c r="AG73" s="10">
        <f>SUBTOTAL(9,AG74:AG81)</f>
        <v>0</v>
      </c>
      <c r="AH73" s="10"/>
      <c r="AI73" s="23"/>
      <c r="AJ73" s="23"/>
      <c r="AK73" s="23"/>
      <c r="AL73" s="23"/>
      <c r="AM73" s="23"/>
      <c r="AN73" s="23"/>
      <c r="AO73" s="10"/>
      <c r="AP73" s="23"/>
      <c r="AQ73" s="23"/>
      <c r="AR73" s="23"/>
      <c r="AS73" s="76">
        <f>IFERROR((SUM(J74:J81)/COUNT(J74:J81)*J73),0)</f>
        <v>0</v>
      </c>
    </row>
    <row r="74" spans="2:45" ht="15.75" outlineLevel="1" x14ac:dyDescent="0.25">
      <c r="B74" s="67"/>
      <c r="C74" s="5" t="s">
        <v>13</v>
      </c>
      <c r="D74" s="5" t="s">
        <v>26</v>
      </c>
      <c r="E74" s="78">
        <f t="shared" ref="E74:E80" si="51">F74*$E$8</f>
        <v>0</v>
      </c>
      <c r="F74" s="39"/>
      <c r="G74" s="78">
        <f t="shared" ref="G74:G80" si="52">F74*$G$8</f>
        <v>0</v>
      </c>
      <c r="H74" s="15" t="s">
        <v>104</v>
      </c>
      <c r="I74" s="35"/>
      <c r="J74" s="8" t="str">
        <f t="shared" ref="J74:J81" si="53">IFERROR(IF(I74&lt;E74,0,IF(I74&gt;G74,G74/F74,I74/F74)),"")</f>
        <v/>
      </c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24"/>
      <c r="AJ74" s="24"/>
      <c r="AK74" s="24"/>
      <c r="AL74" s="24"/>
      <c r="AM74" s="24"/>
      <c r="AN74" s="24"/>
      <c r="AO74" s="8"/>
      <c r="AP74" s="24"/>
      <c r="AQ74" s="24"/>
      <c r="AR74" s="24"/>
      <c r="AS74" s="75"/>
    </row>
    <row r="75" spans="2:45" ht="15.75" outlineLevel="1" x14ac:dyDescent="0.25">
      <c r="B75" s="67"/>
      <c r="C75" s="5"/>
      <c r="D75" s="5"/>
      <c r="E75" s="78">
        <f t="shared" si="51"/>
        <v>0</v>
      </c>
      <c r="F75" s="39"/>
      <c r="G75" s="78">
        <f t="shared" si="52"/>
        <v>0</v>
      </c>
      <c r="H75" s="15" t="s">
        <v>103</v>
      </c>
      <c r="I75" s="35"/>
      <c r="J75" s="8" t="str">
        <f t="shared" si="53"/>
        <v/>
      </c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24"/>
      <c r="AJ75" s="24"/>
      <c r="AK75" s="24"/>
      <c r="AL75" s="24"/>
      <c r="AM75" s="24"/>
      <c r="AN75" s="24"/>
      <c r="AO75" s="8"/>
      <c r="AP75" s="24"/>
      <c r="AQ75" s="24"/>
      <c r="AR75" s="24"/>
      <c r="AS75" s="75"/>
    </row>
    <row r="76" spans="2:45" ht="15.75" outlineLevel="1" x14ac:dyDescent="0.25">
      <c r="B76" s="67"/>
      <c r="C76" s="5"/>
      <c r="D76" s="5"/>
      <c r="E76" s="78">
        <f t="shared" si="51"/>
        <v>0</v>
      </c>
      <c r="F76" s="39"/>
      <c r="G76" s="78">
        <f t="shared" si="52"/>
        <v>0</v>
      </c>
      <c r="H76" s="15" t="s">
        <v>102</v>
      </c>
      <c r="I76" s="35"/>
      <c r="J76" s="8" t="str">
        <f t="shared" si="53"/>
        <v/>
      </c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24"/>
      <c r="AJ76" s="24"/>
      <c r="AK76" s="24"/>
      <c r="AL76" s="24"/>
      <c r="AM76" s="24"/>
      <c r="AN76" s="24"/>
      <c r="AO76" s="8"/>
      <c r="AP76" s="24"/>
      <c r="AQ76" s="24"/>
      <c r="AR76" s="24"/>
      <c r="AS76" s="75"/>
    </row>
    <row r="77" spans="2:45" ht="15.75" outlineLevel="1" x14ac:dyDescent="0.25">
      <c r="B77" s="67"/>
      <c r="C77" s="5"/>
      <c r="D77" s="5"/>
      <c r="E77" s="78">
        <f t="shared" si="51"/>
        <v>0</v>
      </c>
      <c r="F77" s="39"/>
      <c r="G77" s="78">
        <f t="shared" si="52"/>
        <v>0</v>
      </c>
      <c r="H77" s="15" t="s">
        <v>118</v>
      </c>
      <c r="I77" s="35"/>
      <c r="J77" s="8" t="str">
        <f t="shared" si="53"/>
        <v/>
      </c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24"/>
      <c r="AJ77" s="24"/>
      <c r="AK77" s="24"/>
      <c r="AL77" s="24"/>
      <c r="AM77" s="24"/>
      <c r="AN77" s="24"/>
      <c r="AO77" s="8"/>
      <c r="AP77" s="24"/>
      <c r="AQ77" s="24"/>
      <c r="AR77" s="24"/>
      <c r="AS77" s="75"/>
    </row>
    <row r="78" spans="2:45" ht="15.75" outlineLevel="1" x14ac:dyDescent="0.25">
      <c r="B78" s="67"/>
      <c r="C78" s="5"/>
      <c r="D78" s="5"/>
      <c r="E78" s="78">
        <f t="shared" ref="E78:E79" si="54">F78*$E$8</f>
        <v>0</v>
      </c>
      <c r="F78" s="39"/>
      <c r="G78" s="78">
        <f t="shared" ref="G78:G79" si="55">F78*$G$8</f>
        <v>0</v>
      </c>
      <c r="H78" s="15" t="s">
        <v>119</v>
      </c>
      <c r="I78" s="35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24"/>
      <c r="AJ78" s="24"/>
      <c r="AK78" s="24"/>
      <c r="AL78" s="24"/>
      <c r="AM78" s="24"/>
      <c r="AN78" s="24"/>
      <c r="AO78" s="8"/>
      <c r="AP78" s="24"/>
      <c r="AQ78" s="24"/>
      <c r="AR78" s="24"/>
      <c r="AS78" s="75"/>
    </row>
    <row r="79" spans="2:45" ht="15.75" outlineLevel="1" x14ac:dyDescent="0.25">
      <c r="B79" s="67"/>
      <c r="C79" s="5"/>
      <c r="D79" s="5"/>
      <c r="E79" s="78">
        <f t="shared" si="54"/>
        <v>0</v>
      </c>
      <c r="F79" s="39"/>
      <c r="G79" s="78">
        <f t="shared" si="55"/>
        <v>0</v>
      </c>
      <c r="H79" s="15" t="s">
        <v>120</v>
      </c>
      <c r="I79" s="35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24"/>
      <c r="AJ79" s="24"/>
      <c r="AK79" s="24"/>
      <c r="AL79" s="24"/>
      <c r="AM79" s="24"/>
      <c r="AN79" s="24"/>
      <c r="AO79" s="8"/>
      <c r="AP79" s="24"/>
      <c r="AQ79" s="24"/>
      <c r="AR79" s="24"/>
      <c r="AS79" s="75"/>
    </row>
    <row r="80" spans="2:45" ht="15.75" outlineLevel="1" x14ac:dyDescent="0.25">
      <c r="B80" s="67"/>
      <c r="C80" s="5"/>
      <c r="D80" s="5"/>
      <c r="E80" s="78">
        <f t="shared" si="51"/>
        <v>0</v>
      </c>
      <c r="F80" s="39"/>
      <c r="G80" s="78">
        <f t="shared" si="52"/>
        <v>0</v>
      </c>
      <c r="H80" s="106" t="s">
        <v>121</v>
      </c>
      <c r="I80" s="35"/>
      <c r="J80" s="8" t="str">
        <f t="shared" si="53"/>
        <v/>
      </c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24"/>
      <c r="AJ80" s="24"/>
      <c r="AK80" s="24"/>
      <c r="AL80" s="24"/>
      <c r="AM80" s="24"/>
      <c r="AN80" s="24"/>
      <c r="AO80" s="8"/>
      <c r="AP80" s="24"/>
      <c r="AQ80" s="24"/>
      <c r="AR80" s="24"/>
      <c r="AS80" s="75"/>
    </row>
    <row r="81" spans="2:45" ht="16.5" outlineLevel="1" thickBot="1" x14ac:dyDescent="0.3">
      <c r="B81" s="66"/>
      <c r="C81" s="4"/>
      <c r="D81" s="4"/>
      <c r="E81" s="33"/>
      <c r="F81" s="33"/>
      <c r="G81" s="33"/>
      <c r="H81" s="14" t="s">
        <v>124</v>
      </c>
      <c r="I81" s="35"/>
      <c r="J81" s="7" t="str">
        <f t="shared" si="53"/>
        <v/>
      </c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22"/>
      <c r="AJ81" s="22"/>
      <c r="AK81" s="22"/>
      <c r="AL81" s="22"/>
      <c r="AM81" s="22"/>
      <c r="AN81" s="22"/>
      <c r="AO81" s="7"/>
      <c r="AP81" s="22"/>
      <c r="AQ81" s="22"/>
      <c r="AR81" s="22"/>
      <c r="AS81" s="75"/>
    </row>
    <row r="82" spans="2:45" ht="16.5" thickBot="1" x14ac:dyDescent="0.3">
      <c r="B82" s="66" t="s">
        <v>99</v>
      </c>
      <c r="C82" s="4"/>
      <c r="D82" s="4"/>
      <c r="E82" s="93"/>
      <c r="F82" s="94"/>
      <c r="G82" s="94"/>
      <c r="H82" s="94"/>
      <c r="I82" s="95">
        <v>1.2</v>
      </c>
      <c r="J82" s="10">
        <v>0.05</v>
      </c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23"/>
      <c r="AJ82" s="23"/>
      <c r="AK82" s="23"/>
      <c r="AL82" s="23"/>
      <c r="AM82" s="23"/>
      <c r="AN82" s="23"/>
      <c r="AO82" s="10"/>
      <c r="AP82" s="23"/>
      <c r="AQ82" s="23"/>
      <c r="AR82" s="23"/>
      <c r="AS82" s="76">
        <f>IFERROR((SUM(J83:J87)/COUNT(J83:J87)*J82),0)</f>
        <v>0</v>
      </c>
    </row>
    <row r="83" spans="2:45" ht="15.75" outlineLevel="1" x14ac:dyDescent="0.2">
      <c r="B83" s="65"/>
      <c r="C83" s="4" t="s">
        <v>24</v>
      </c>
      <c r="D83" s="4" t="s">
        <v>31</v>
      </c>
      <c r="E83" s="78">
        <f t="shared" ref="E83:E87" si="56">F83*$E$8</f>
        <v>0</v>
      </c>
      <c r="F83" s="39"/>
      <c r="G83" s="78">
        <f t="shared" ref="G83:G87" si="57">F83*$G$8</f>
        <v>0</v>
      </c>
      <c r="H83" s="14" t="s">
        <v>105</v>
      </c>
      <c r="I83" s="35"/>
      <c r="J83" s="7" t="str">
        <f t="shared" ref="J83:J87" si="58">IFERROR(IF(I83&lt;E83,0,IF(I83&gt;G83,G83/F83,I83/F83)),"")</f>
        <v/>
      </c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22"/>
      <c r="AJ83" s="22"/>
      <c r="AK83" s="22"/>
      <c r="AL83" s="22"/>
      <c r="AM83" s="22"/>
      <c r="AN83" s="22"/>
      <c r="AO83" s="7"/>
      <c r="AP83" s="22"/>
      <c r="AQ83" s="22"/>
      <c r="AR83" s="22"/>
      <c r="AS83" s="75"/>
    </row>
    <row r="84" spans="2:45" ht="15.75" outlineLevel="1" x14ac:dyDescent="0.2">
      <c r="B84" s="87"/>
      <c r="C84" s="88"/>
      <c r="D84" s="88"/>
      <c r="E84" s="78">
        <f t="shared" ref="E84:E86" si="59">F84*$E$8</f>
        <v>0</v>
      </c>
      <c r="F84" s="39"/>
      <c r="G84" s="78">
        <f t="shared" ref="G84:G86" si="60">F84*$G$8</f>
        <v>0</v>
      </c>
      <c r="H84" s="89" t="s">
        <v>126</v>
      </c>
      <c r="I84" s="90"/>
      <c r="J84" s="91" t="str">
        <f t="shared" si="58"/>
        <v/>
      </c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  <c r="Z84" s="91"/>
      <c r="AA84" s="91"/>
      <c r="AB84" s="91"/>
      <c r="AC84" s="91"/>
      <c r="AD84" s="91"/>
      <c r="AE84" s="91"/>
      <c r="AF84" s="91"/>
      <c r="AG84" s="91"/>
      <c r="AH84" s="91"/>
      <c r="AI84" s="92"/>
      <c r="AJ84" s="92"/>
      <c r="AK84" s="92"/>
      <c r="AL84" s="92"/>
      <c r="AM84" s="92"/>
      <c r="AN84" s="92"/>
      <c r="AO84" s="91"/>
      <c r="AP84" s="92"/>
      <c r="AQ84" s="92"/>
      <c r="AR84" s="92"/>
      <c r="AS84" s="75"/>
    </row>
    <row r="85" spans="2:45" ht="15.75" outlineLevel="1" x14ac:dyDescent="0.2">
      <c r="B85" s="87"/>
      <c r="C85" s="88"/>
      <c r="D85" s="88"/>
      <c r="E85" s="78">
        <f t="shared" si="59"/>
        <v>0</v>
      </c>
      <c r="F85" s="39"/>
      <c r="G85" s="78">
        <f t="shared" si="60"/>
        <v>0</v>
      </c>
      <c r="H85" s="89" t="s">
        <v>125</v>
      </c>
      <c r="I85" s="90"/>
      <c r="J85" s="91" t="str">
        <f t="shared" si="58"/>
        <v/>
      </c>
      <c r="K85" s="91"/>
      <c r="L85" s="91"/>
      <c r="M85" s="91"/>
      <c r="N85" s="91"/>
      <c r="O85" s="91"/>
      <c r="P85" s="91"/>
      <c r="Q85" s="91"/>
      <c r="R85" s="91"/>
      <c r="S85" s="91"/>
      <c r="T85" s="91"/>
      <c r="U85" s="91"/>
      <c r="V85" s="91"/>
      <c r="W85" s="91"/>
      <c r="X85" s="91"/>
      <c r="Y85" s="91"/>
      <c r="Z85" s="91"/>
      <c r="AA85" s="91"/>
      <c r="AB85" s="91"/>
      <c r="AC85" s="91"/>
      <c r="AD85" s="91"/>
      <c r="AE85" s="91"/>
      <c r="AF85" s="91"/>
      <c r="AG85" s="91"/>
      <c r="AH85" s="91"/>
      <c r="AI85" s="92"/>
      <c r="AJ85" s="92"/>
      <c r="AK85" s="92"/>
      <c r="AL85" s="92"/>
      <c r="AM85" s="92"/>
      <c r="AN85" s="92"/>
      <c r="AO85" s="91"/>
      <c r="AP85" s="92"/>
      <c r="AQ85" s="92"/>
      <c r="AR85" s="92"/>
      <c r="AS85" s="75"/>
    </row>
    <row r="86" spans="2:45" ht="15" customHeight="1" outlineLevel="1" x14ac:dyDescent="0.2">
      <c r="B86" s="87"/>
      <c r="C86" s="88"/>
      <c r="D86" s="88"/>
      <c r="E86" s="78">
        <f t="shared" si="59"/>
        <v>0</v>
      </c>
      <c r="F86" s="39"/>
      <c r="G86" s="78">
        <f t="shared" si="60"/>
        <v>0</v>
      </c>
      <c r="H86" s="89" t="s">
        <v>127</v>
      </c>
      <c r="I86" s="90"/>
      <c r="J86" s="91" t="str">
        <f t="shared" si="58"/>
        <v/>
      </c>
      <c r="K86" s="91"/>
      <c r="L86" s="91"/>
      <c r="M86" s="91"/>
      <c r="N86" s="91"/>
      <c r="O86" s="91"/>
      <c r="P86" s="91"/>
      <c r="Q86" s="91"/>
      <c r="R86" s="91"/>
      <c r="S86" s="91"/>
      <c r="T86" s="91"/>
      <c r="U86" s="91"/>
      <c r="V86" s="91"/>
      <c r="W86" s="91"/>
      <c r="X86" s="91"/>
      <c r="Y86" s="91"/>
      <c r="Z86" s="91"/>
      <c r="AA86" s="91"/>
      <c r="AB86" s="91"/>
      <c r="AC86" s="91"/>
      <c r="AD86" s="91"/>
      <c r="AE86" s="91"/>
      <c r="AF86" s="91"/>
      <c r="AG86" s="91"/>
      <c r="AH86" s="91"/>
      <c r="AI86" s="92"/>
      <c r="AJ86" s="92"/>
      <c r="AK86" s="92"/>
      <c r="AL86" s="92"/>
      <c r="AM86" s="92"/>
      <c r="AN86" s="92"/>
      <c r="AO86" s="91"/>
      <c r="AP86" s="92"/>
      <c r="AQ86" s="92"/>
      <c r="AR86" s="92"/>
      <c r="AS86" s="75"/>
    </row>
    <row r="87" spans="2:45" ht="16.5" outlineLevel="1" thickBot="1" x14ac:dyDescent="0.25">
      <c r="B87" s="70"/>
      <c r="C87" s="71" t="s">
        <v>24</v>
      </c>
      <c r="D87" s="71" t="s">
        <v>31</v>
      </c>
      <c r="E87" s="80">
        <f t="shared" si="56"/>
        <v>0</v>
      </c>
      <c r="F87" s="68"/>
      <c r="G87" s="80">
        <f t="shared" si="57"/>
        <v>0</v>
      </c>
      <c r="H87" s="72"/>
      <c r="I87" s="69"/>
      <c r="J87" s="73" t="str">
        <f t="shared" si="58"/>
        <v/>
      </c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4"/>
      <c r="AJ87" s="74"/>
      <c r="AK87" s="74"/>
      <c r="AL87" s="74"/>
      <c r="AM87" s="74"/>
      <c r="AN87" s="74"/>
      <c r="AO87" s="73"/>
      <c r="AP87" s="74"/>
      <c r="AQ87" s="74"/>
      <c r="AR87" s="74"/>
      <c r="AS87" s="75"/>
    </row>
    <row r="89" spans="2:45" x14ac:dyDescent="0.2">
      <c r="B89" s="6" t="s">
        <v>51</v>
      </c>
      <c r="I89" s="13"/>
      <c r="J89" s="9">
        <f>SUM(J10,J26,J33,J41,J49,J54,J63,J73,J82)</f>
        <v>0.8</v>
      </c>
      <c r="K89" s="9"/>
      <c r="L89" s="9"/>
      <c r="M89" s="9"/>
      <c r="N89" s="9"/>
      <c r="O89" s="9"/>
      <c r="P89" s="9"/>
      <c r="Q89" s="9"/>
      <c r="R89" s="9"/>
      <c r="S89" s="9">
        <f>SUM(S10,S26,S33,S41,S49,S54,S63,S82)</f>
        <v>0</v>
      </c>
      <c r="T89" s="9"/>
      <c r="U89" s="9"/>
      <c r="V89" s="9"/>
      <c r="W89" s="9"/>
      <c r="X89" s="9"/>
      <c r="Y89" s="9"/>
      <c r="Z89" s="9"/>
      <c r="AA89" s="9"/>
      <c r="AB89" s="9"/>
      <c r="AC89" s="9">
        <f>SUM(AC10,AC26,AC33,AC41,AC49,AC54,AC63,AC82)</f>
        <v>0</v>
      </c>
      <c r="AD89" s="9">
        <f>SUM(AD10,AD26,AD33,AD41,AD49,AD54,AD63,AD82)</f>
        <v>0</v>
      </c>
      <c r="AE89" s="9"/>
      <c r="AF89" s="9"/>
      <c r="AG89" s="9">
        <f>SUM(AG10,AG26,AG33,AG41,AG49,AG54,AG63,AG82)</f>
        <v>0</v>
      </c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>
        <f>SUM(AS10,AS26,AS33,AS41,AS49,AS54,AS63,AS73,AS82)</f>
        <v>0.16666666666666666</v>
      </c>
    </row>
    <row r="92" spans="2:45" x14ac:dyDescent="0.2">
      <c r="H92" s="81"/>
      <c r="AS92" s="37"/>
    </row>
    <row r="93" spans="2:45" x14ac:dyDescent="0.2">
      <c r="AS93" s="37"/>
    </row>
  </sheetData>
  <mergeCells count="15">
    <mergeCell ref="AP5:AR5"/>
    <mergeCell ref="E26:I26"/>
    <mergeCell ref="E41:I41"/>
    <mergeCell ref="E54:I54"/>
    <mergeCell ref="E6:G6"/>
    <mergeCell ref="L5:Q5"/>
    <mergeCell ref="S5:X5"/>
    <mergeCell ref="Z5:AG5"/>
    <mergeCell ref="AI5:AN5"/>
    <mergeCell ref="E82:I82"/>
    <mergeCell ref="E10:I10"/>
    <mergeCell ref="E33:I33"/>
    <mergeCell ref="E49:I49"/>
    <mergeCell ref="E63:I63"/>
    <mergeCell ref="E73:I73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Service ScoreCard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Yasser Soliman</dc:creator>
  <cp:lastModifiedBy>Yasser Soliman</cp:lastModifiedBy>
  <dcterms:created xsi:type="dcterms:W3CDTF">2018-08-01T13:14:37Z</dcterms:created>
  <dcterms:modified xsi:type="dcterms:W3CDTF">2018-11-29T11:58:08Z</dcterms:modified>
</cp:coreProperties>
</file>